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B4362CB3-BF45-4B66-84C9-BCAAE023879A}" xr6:coauthVersionLast="47" xr6:coauthVersionMax="47" xr10:uidLastSave="{00000000-0000-0000-0000-000000000000}"/>
  <bookViews>
    <workbookView xWindow="-108" yWindow="-108" windowWidth="23256" windowHeight="12456" tabRatio="863" activeTab="12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7" i="65" l="1"/>
  <c r="B48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<sst xmlns="http://schemas.openxmlformats.org/spreadsheetml/2006/main" count="938" uniqueCount="669">
  <si>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</si>
  <si>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</si>
  <si>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</si>
  <si>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</si>
  <si>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</si>
  <si>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</si>
  <si>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</si>
  <si>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</si>
  <si>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</si>
  <si>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</si>
  <si>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</si>
  <si>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</si>
  <si>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</si>
  <si>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</si>
  <si>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</si>
  <si>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</si>
  <si>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</si>
  <si>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</si>
  <si>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</si>
  <si>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</si>
  <si>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</si>
  <si>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</si>
  <si>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</si>
  <si>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</si>
  <si>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</si>
  <si>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</si>
  <si>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</si>
  <si>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</si>
  <si>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</si>
  <si>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</si>
  <si>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</si>
  <si>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</si>
  <si>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</si>
  <si>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</si>
  <si>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</si>
  <si>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</si>
  <si>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</si>
  <si>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</si>
  <si>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</si>
  <si>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</si>
  <si>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</si>
  <si>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</si>
  <si>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</si>
  <si>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</si>
  <si>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</si>
  <si>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</si>
  <si>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</si>
  <si>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</si>
  <si>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</si>
  <si>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</si>
  <si>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</si>
  <si>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</si>
  <si>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</si>
  <si>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</si>
  <si>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</si>
  <si>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</si>
  <si>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</si>
  <si>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</si>
  <si>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</si>
  <si>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</si>
  <si>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</si>
  <si>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</si>
  <si>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</si>
  <si>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</si>
  <si>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</si>
  <si>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</si>
  <si>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</si>
  <si>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</si>
  <si>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</si>
  <si>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</si>
  <si>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</si>
  <si>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</si>
  <si>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</si>
  <si>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</si>
  <si>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</si>
  <si>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</si>
  <si>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</si>
  <si>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</si>
  <si>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</si>
  <si>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</si>
  <si>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</si>
  <si>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</si>
  <si>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</si>
  <si>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</si>
  <si>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</si>
  <si>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</si>
  <si>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</si>
  <si>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</si>
  <si>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</si>
  <si>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</si>
  <si>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</si>
  <si>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</si>
  <si>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</si>
  <si>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</si>
  <si>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</si>
  <si>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</si>
  <si>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</si>
  <si>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</si>
  <si>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</si>
  <si>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</si>
  <si>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</si>
  <si>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</si>
  <si>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</si>
  <si>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</si>
  <si>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</si>
  <si>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</si>
  <si>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</si>
  <si>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</si>
  <si>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</si>
  <si>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</si>
  <si>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</si>
  <si>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</si>
  <si>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</si>
  <si>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</si>
  <si>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</si>
  <si>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</si>
  <si>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</si>
  <si>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</si>
  <si>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</si>
  <si>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</si>
  <si>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</si>
  <si>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</si>
  <si>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</si>
  <si>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</si>
  <si>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</si>
  <si>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</si>
  <si>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</si>
  <si>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</si>
  <si>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</si>
  <si>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</si>
  <si>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</si>
  <si>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</si>
  <si>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</si>
  <si>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</si>
  <si>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</si>
  <si>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</si>
  <si>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</si>
  <si>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</si>
  <si>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</si>
  <si>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</si>
  <si>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</si>
  <si>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</si>
  <si>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</si>
  <si>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</si>
  <si>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</si>
  <si>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</si>
  <si>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</si>
  <si>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</si>
  <si>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</si>
  <si>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</si>
  <si>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</si>
  <si>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</si>
  <si>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</si>
  <si>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</si>
  <si>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</si>
  <si>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</si>
  <si>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</si>
  <si>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</si>
  <si>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</si>
  <si>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</si>
  <si>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</si>
  <si>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</si>
  <si>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</si>
  <si>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</si>
  <si>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</si>
  <si>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</si>
  <si>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</si>
  <si>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</si>
  <si>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</si>
  <si>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</si>
  <si>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</si>
  <si>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</si>
  <si>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</si>
  <si>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</si>
  <si>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</si>
  <si>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</si>
  <si>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</si>
  <si>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</si>
  <si>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</si>
  <si>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</si>
  <si>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</si>
  <si>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</si>
  <si>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</si>
  <si>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</si>
  <si>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</si>
  <si>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</si>
  <si>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</si>
  <si>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</si>
  <si>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</si>
  <si>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</si>
  <si>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</si>
  <si>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</si>
  <si>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</si>
  <si>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</si>
  <si>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</si>
  <si>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</si>
  <si>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</si>
  <si>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</si>
  <si>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</si>
  <si>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</si>
  <si>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</si>
  <si>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</si>
  <si>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</si>
  <si>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</si>
  <si>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</si>
  <si>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</si>
  <si>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</si>
  <si>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</si>
  <si>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</si>
  <si>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</si>
  <si>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</si>
  <si>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</si>
  <si>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</si>
  <si>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</si>
  <si>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</si>
  <si>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</si>
  <si>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</si>
  <si>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</si>
  <si>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</si>
  <si>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</si>
  <si>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</si>
  <si>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</si>
  <si>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</si>
  <si>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</si>
  <si>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</si>
  <si>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</si>
  <si>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</si>
  <si>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</si>
  <si>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</si>
  <si>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</si>
  <si>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</si>
  <si>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</si>
  <si>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</si>
  <si>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</si>
  <si>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</si>
  <si>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</si>
  <si>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</si>
  <si>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</si>
  <si>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</si>
  <si>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</si>
  <si>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</si>
  <si>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</si>
  <si>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</si>
  <si>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</si>
  <si>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</si>
  <si>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</si>
  <si>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</si>
  <si>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</si>
  <si>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</si>
  <si>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</si>
  <si>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</si>
  <si>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</si>
  <si>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</si>
  <si>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</si>
  <si>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</si>
  <si>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</si>
  <si>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</si>
  <si>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</si>
  <si>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</si>
  <si>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</si>
  <si>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</si>
  <si>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</si>
  <si>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</si>
  <si>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</si>
  <si>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</si>
  <si>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</si>
  <si>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</si>
  <si>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</si>
  <si>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</si>
  <si>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</si>
  <si>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</si>
  <si>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</si>
  <si>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</si>
  <si>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</si>
  <si>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</si>
  <si>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</si>
  <si>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</si>
  <si>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</si>
  <si>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</si>
  <si>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</si>
  <si>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</si>
  <si>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</si>
  <si>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</si>
  <si>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</si>
  <si>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</si>
  <si>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</si>
  <si>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</si>
  <si>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</si>
  <si>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</si>
  <si>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</si>
  <si>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</si>
  <si>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</si>
  <si>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</si>
  <si>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</si>
  <si>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</si>
  <si>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</si>
  <si>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</si>
  <si>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</si>
  <si>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</si>
  <si>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</si>
  <si>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</si>
  <si>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</si>
  <si>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</si>
  <si>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</si>
  <si>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</si>
  <si>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</si>
  <si>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</si>
  <si>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</si>
  <si>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</si>
  <si>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</si>
  <si>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</si>
  <si>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</si>
  <si>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</si>
  <si>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</si>
  <si>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</si>
  <si>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</si>
  <si>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</si>
  <si>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</si>
  <si>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</si>
  <si>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</si>
  <si>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</si>
  <si>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</si>
  <si>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</si>
  <si>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</si>
  <si>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</si>
  <si>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</si>
  <si>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</si>
  <si>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</si>
  <si>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</si>
  <si>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</si>
  <si>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</si>
  <si>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</si>
  <si>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</si>
  <si>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</si>
  <si>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</si>
  <si>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</si>
  <si>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</si>
  <si>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</si>
  <si>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</si>
  <si>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</si>
  <si>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</si>
  <si>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</si>
  <si>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</si>
  <si>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</si>
  <si>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</si>
  <si>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</si>
  <si>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</si>
  <si>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</si>
  <si>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</si>
  <si>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</si>
  <si>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</si>
  <si>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</si>
  <si>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</si>
  <si>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</si>
  <si>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</si>
  <si>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</si>
  <si>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</si>
  <si>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</si>
  <si>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</si>
  <si>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</si>
  <si>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</si>
  <si>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</si>
  <si>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</si>
  <si>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</si>
  <si>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</si>
  <si>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</si>
  <si>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</si>
  <si>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</si>
  <si>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</si>
  <si>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</si>
  <si>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</si>
  <si>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</si>
  <si>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</si>
  <si>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</si>
  <si>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</si>
  <si>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</si>
  <si>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</si>
  <si>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</si>
  <si>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</si>
  <si>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</si>
  <si>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</si>
  <si>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</si>
  <si>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</si>
  <si>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</si>
  <si>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</si>
  <si>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</si>
  <si>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</si>
  <si>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</si>
  <si>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</si>
  <si>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</si>
  <si>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</si>
  <si>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</si>
  <si>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</si>
  <si>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</si>
  <si>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</si>
  <si>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</si>
  <si>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</si>
  <si>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</si>
  <si>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</si>
  <si>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</si>
  <si>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</si>
  <si>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</si>
  <si>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</si>
  <si>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</si>
  <si>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</si>
  <si>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</si>
  <si>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</si>
  <si>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</si>
  <si>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</si>
  <si>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</si>
  <si>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</si>
  <si>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</si>
  <si>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</si>
  <si>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</si>
  <si>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</si>
  <si>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</si>
  <si>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</si>
  <si>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</si>
  <si>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</si>
  <si>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</si>
  <si>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</si>
  <si>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</si>
  <si>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</si>
  <si>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</si>
  <si>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</si>
  <si>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</si>
  <si>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</si>
  <si>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</si>
  <si>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</si>
  <si>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</si>
  <si>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</si>
  <si>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</si>
  <si>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</si>
  <si>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</si>
  <si>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</si>
  <si>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</si>
  <si>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</si>
  <si>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</si>
  <si>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</si>
  <si>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</si>
  <si>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</si>
  <si>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</si>
  <si>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</si>
  <si>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</si>
  <si>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</si>
  <si>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</si>
  <si>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</si>
  <si>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</si>
  <si>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</si>
  <si>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</si>
  <si>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</si>
  <si>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</si>
  <si>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</si>
  <si>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</si>
  <si>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</si>
  <si>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</si>
  <si>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</si>
  <si>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</si>
  <si>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</si>
  <si>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</si>
  <si>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</si>
  <si>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</si>
  <si>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</si>
  <si>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</si>
  <si>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</si>
  <si>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</si>
  <si>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</si>
  <si>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</si>
  <si>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</si>
  <si>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</si>
  <si>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</si>
  <si>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</si>
  <si>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</si>
  <si>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</si>
  <si>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</si>
  <si>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</si>
  <si>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</si>
  <si>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</si>
  <si>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</si>
  <si>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</si>
  <si>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</si>
  <si>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</si>
  <si>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</si>
  <si>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</si>
  <si>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</si>
  <si>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</si>
  <si>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</si>
  <si>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</si>
  <si>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</si>
  <si>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</si>
  <si>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</si>
  <si>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</si>
  <si>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</si>
  <si>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</si>
  <si>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</si>
  <si>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</si>
  <si>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</si>
  <si>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</si>
  <si>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</si>
  <si>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</si>
  <si>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</si>
  <si>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</si>
  <si>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</si>
  <si>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</si>
  <si>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</si>
  <si>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</si>
  <si>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</si>
  <si>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</si>
  <si>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</si>
  <si>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</si>
  <si>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</si>
  <si>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</si>
  <si>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</si>
  <si>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</si>
  <si>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</si>
  <si>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</si>
  <si>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</si>
  <si>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</si>
  <si>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</si>
  <si>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</si>
  <si>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</si>
  <si>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</si>
  <si>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</si>
  <si>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</si>
  <si>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</si>
  <si>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</si>
  <si>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</si>
  <si>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</si>
  <si>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</si>
  <si>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</si>
  <si>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</si>
  <si>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</si>
  <si>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</si>
  <si>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</si>
  <si>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</si>
  <si>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</si>
  <si>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</si>
  <si>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</si>
  <si>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</si>
  <si>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</si>
  <si>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</si>
  <si>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</si>
  <si>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</si>
  <si>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</si>
  <si>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</si>
  <si>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</si>
  <si>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</si>
  <si>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</si>
  <si>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</si>
  <si>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</si>
  <si>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</si>
  <si>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</si>
  <si>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</si>
  <si>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</si>
  <si>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</si>
  <si>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</si>
  <si>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</si>
  <si>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</si>
  <si>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</si>
  <si>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</si>
  <si>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</si>
  <si>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</si>
  <si>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</si>
  <si>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</si>
  <si>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</si>
  <si>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</si>
  <si>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</si>
  <si>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</si>
  <si>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</si>
  <si>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</si>
  <si>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</si>
  <si>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</si>
  <si>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</si>
  <si>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</si>
  <si>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</si>
  <si>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</si>
  <si>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</si>
  <si>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</si>
  <si>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</si>
  <si>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</si>
  <si>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</si>
  <si>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</si>
  <si>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</si>
  <si>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</si>
  <si>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</si>
  <si>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</si>
  <si>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</si>
  <si>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</si>
  <si>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</si>
  <si>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</si>
  <si>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</si>
  <si>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</si>
  <si>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</si>
  <si>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</si>
  <si>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</si>
  <si>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</si>
  <si>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</si>
  <si>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</si>
  <si>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</si>
  <si>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</si>
  <si>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</si>
  <si>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</si>
  <si>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</si>
  <si>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</si>
  <si>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</si>
  <si>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</si>
  <si>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</si>
  <si>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</si>
  <si>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</si>
  <si>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</si>
  <si>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</si>
  <si>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</si>
  <si>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</si>
  <si>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</si>
  <si>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</si>
  <si>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</si>
  <si>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</si>
  <si>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</si>
  <si>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</si>
  <si>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</si>
  <si>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</si>
  <si>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</si>
  <si>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</si>
  <si>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</si>
  <si>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</si>
  <si>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</si>
  <si>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</si>
  <si>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</si>
  <si>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</si>
  <si>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</si>
  <si>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</si>
  <si>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</si>
  <si>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</si>
  <si>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</si>
  <si>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</si>
  <si>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</si>
  <si>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</si>
  <si>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</si>
  <si>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</si>
  <si>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</si>
  <si>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</si>
  <si>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</si>
  <si>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</si>
  <si>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</si>
  <si>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</si>
  <si>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</si>
  <si>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</si>
  <si>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</si>
  <si>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</si>
  <si>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</si>
  <si>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</si>
  <si>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</si>
  <si>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</si>
  <si>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</si>
  <si>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</si>
  <si>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</si>
  <si>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</si>
  <si>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</si>
  <si>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</si>
  <si>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</si>
  <si>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</si>
  <si>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</si>
  <si>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</si>
  <si>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</si>
  <si>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</si>
  <si>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</si>
  <si>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</si>
  <si>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Municipal de Agua Potable y Alcantarillado de Santiago Maravatío, Guanajuato.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</si>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</sst>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77" t="s">
        <v>667</v>
      </c>
      <c r="B1" s="177"/>
      <c r="C1" s="17"/>
      <c r="D1" s="14" t="s">
        <v>601</v>
      </c>
      <c r="E1" s="15">
        <v>2024</v>
      </c>
    </row>
    <row r="2" spans="1:5" ht="18.899999999999999" customHeight="1" x14ac:dyDescent="0.2">
      <c r="A2" s="178" t="s">
        <v>600</v>
      </c>
      <c r="B2" s="178"/>
      <c r="C2" s="36"/>
      <c r="D2" s="14" t="s">
        <v>602</v>
      </c>
      <c r="E2" s="17" t="s">
        <v>607</v>
      </c>
    </row>
    <row r="3" spans="1:5" ht="18.899999999999999" customHeight="1" x14ac:dyDescent="0.2">
      <c r="A3" s="179" t="s">
        <v>668</v>
      </c>
      <c r="B3" s="179"/>
      <c r="C3" s="17"/>
      <c r="D3" s="14" t="s">
        <v>603</v>
      </c>
      <c r="E3" s="15">
        <v>1</v>
      </c>
    </row>
    <row r="4" spans="1:5" s="92" customFormat="1" ht="18.899999999999999" customHeight="1" x14ac:dyDescent="0.2">
      <c r="A4" s="179" t="s">
        <v>622</v>
      </c>
      <c r="B4" s="179"/>
      <c r="C4" s="179"/>
      <c r="D4" s="179"/>
      <c r="E4" s="179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2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0.8" thickBot="1" x14ac:dyDescent="0.25">
      <c r="A41" s="11"/>
      <c r="B41" s="12"/>
    </row>
    <row r="44" spans="1:2" x14ac:dyDescent="0.2">
      <c r="B44" s="92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opLeftCell="A93" zoomScaleNormal="100" workbookViewId="0">
      <selection activeCell="C8" sqref="C8:C54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78" t="s">
        <v>667</v>
      </c>
      <c r="B1" s="178"/>
      <c r="C1" s="178"/>
      <c r="D1" s="14" t="s">
        <v>604</v>
      </c>
      <c r="E1" s="25">
        <v>2024</v>
      </c>
    </row>
    <row r="2" spans="1:5" s="16" customFormat="1" ht="18.899999999999999" customHeight="1" x14ac:dyDescent="0.3">
      <c r="A2" s="178" t="s">
        <v>609</v>
      </c>
      <c r="B2" s="178"/>
      <c r="C2" s="178"/>
      <c r="D2" s="14" t="s">
        <v>605</v>
      </c>
      <c r="E2" s="25" t="s">
        <v>607</v>
      </c>
    </row>
    <row r="3" spans="1:5" s="16" customFormat="1" ht="18.899999999999999" customHeight="1" x14ac:dyDescent="0.3">
      <c r="A3" s="178" t="s">
        <v>668</v>
      </c>
      <c r="B3" s="178"/>
      <c r="C3" s="178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3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1766864.04</v>
      </c>
      <c r="D8" s="91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1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1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1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1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1"/>
      <c r="E16" s="49"/>
    </row>
    <row r="17" spans="1:5" ht="20.399999999999999" x14ac:dyDescent="0.2">
      <c r="A17" s="50">
        <v>4118</v>
      </c>
      <c r="B17" s="52" t="s">
        <v>489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1"/>
      <c r="E26" s="49"/>
    </row>
    <row r="27" spans="1:5" ht="20.399999999999999" x14ac:dyDescent="0.2">
      <c r="A27" s="50">
        <v>4132</v>
      </c>
      <c r="B27" s="52" t="s">
        <v>491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1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1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1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1"/>
      <c r="E31" s="49"/>
    </row>
    <row r="32" spans="1:5" ht="20.399999999999999" x14ac:dyDescent="0.2">
      <c r="A32" s="50">
        <v>4145</v>
      </c>
      <c r="B32" s="52" t="s">
        <v>492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1"/>
      <c r="E33" s="49"/>
    </row>
    <row r="34" spans="1:5" x14ac:dyDescent="0.2">
      <c r="A34" s="50">
        <v>4150</v>
      </c>
      <c r="B34" s="51" t="s">
        <v>493</v>
      </c>
      <c r="C34" s="55">
        <f>SUM(C35:C36)</f>
        <v>0</v>
      </c>
      <c r="D34" s="91"/>
      <c r="E34" s="49"/>
    </row>
    <row r="35" spans="1:5" x14ac:dyDescent="0.2">
      <c r="A35" s="50">
        <v>4151</v>
      </c>
      <c r="B35" s="51" t="s">
        <v>493</v>
      </c>
      <c r="C35" s="55">
        <v>0</v>
      </c>
      <c r="D35" s="91"/>
      <c r="E35" s="49"/>
    </row>
    <row r="36" spans="1:5" ht="20.399999999999999" x14ac:dyDescent="0.2">
      <c r="A36" s="50">
        <v>4154</v>
      </c>
      <c r="B36" s="52" t="s">
        <v>494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1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1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1"/>
      <c r="E42" s="49"/>
    </row>
    <row r="43" spans="1:5" ht="20.399999999999999" x14ac:dyDescent="0.2">
      <c r="A43" s="50">
        <v>4166</v>
      </c>
      <c r="B43" s="52" t="s">
        <v>496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1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1"/>
      <c r="E45" s="49"/>
    </row>
    <row r="46" spans="1:5" x14ac:dyDescent="0.2">
      <c r="A46" s="50">
        <v>4170</v>
      </c>
      <c r="B46" s="51" t="s">
        <v>599</v>
      </c>
      <c r="C46" s="55">
        <f>SUM(C47:C54)</f>
        <v>1766864.04</v>
      </c>
      <c r="D46" s="91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1"/>
      <c r="E48" s="49"/>
    </row>
    <row r="49" spans="1:5" ht="20.399999999999999" x14ac:dyDescent="0.2">
      <c r="A49" s="50">
        <v>4173</v>
      </c>
      <c r="B49" s="52" t="s">
        <v>499</v>
      </c>
      <c r="C49" s="55">
        <v>1766864.04</v>
      </c>
      <c r="D49" s="91"/>
      <c r="E49" s="49"/>
    </row>
    <row r="50" spans="1:5" ht="20.399999999999999" x14ac:dyDescent="0.2">
      <c r="A50" s="50">
        <v>4174</v>
      </c>
      <c r="B50" s="52" t="s">
        <v>500</v>
      </c>
      <c r="C50" s="55">
        <v>0</v>
      </c>
      <c r="D50" s="91"/>
      <c r="E50" s="49"/>
    </row>
    <row r="51" spans="1:5" ht="20.399999999999999" x14ac:dyDescent="0.2">
      <c r="A51" s="50">
        <v>4175</v>
      </c>
      <c r="B51" s="52" t="s">
        <v>501</v>
      </c>
      <c r="C51" s="55">
        <v>0</v>
      </c>
      <c r="D51" s="91"/>
      <c r="E51" s="49"/>
    </row>
    <row r="52" spans="1:5" ht="20.399999999999999" x14ac:dyDescent="0.2">
      <c r="A52" s="50">
        <v>4176</v>
      </c>
      <c r="B52" s="52" t="s">
        <v>502</v>
      </c>
      <c r="C52" s="55">
        <v>0</v>
      </c>
      <c r="D52" s="91"/>
      <c r="E52" s="49"/>
    </row>
    <row r="53" spans="1:5" ht="20.399999999999999" x14ac:dyDescent="0.2">
      <c r="A53" s="50">
        <v>4177</v>
      </c>
      <c r="B53" s="52" t="s">
        <v>503</v>
      </c>
      <c r="C53" s="55">
        <v>0</v>
      </c>
      <c r="D53" s="91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.6" x14ac:dyDescent="0.2">
      <c r="A58" s="50">
        <v>4200</v>
      </c>
      <c r="B58" s="52" t="s">
        <v>505</v>
      </c>
      <c r="C58" s="55">
        <f>+C59+C65</f>
        <v>0</v>
      </c>
      <c r="D58" s="91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1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1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1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1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1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335</v>
      </c>
      <c r="C65" s="55">
        <f>SUM(C66:C69)</f>
        <v>0</v>
      </c>
      <c r="D65" s="91"/>
      <c r="E65" s="49"/>
    </row>
    <row r="66" spans="1:5" x14ac:dyDescent="0.2">
      <c r="A66" s="50">
        <v>4221</v>
      </c>
      <c r="B66" s="51" t="s">
        <v>336</v>
      </c>
      <c r="C66" s="55">
        <v>0</v>
      </c>
      <c r="D66" s="91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3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3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462654.01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462654.01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192689.1</v>
      </c>
      <c r="D100" s="57">
        <f t="shared" ref="D100:D163" si="0">C100/$C$98</f>
        <v>0.4164863933633689</v>
      </c>
      <c r="E100" s="56"/>
    </row>
    <row r="101" spans="1:5" x14ac:dyDescent="0.2">
      <c r="A101" s="54">
        <v>5111</v>
      </c>
      <c r="B101" s="51" t="s">
        <v>360</v>
      </c>
      <c r="C101" s="55">
        <v>175139.1</v>
      </c>
      <c r="D101" s="57">
        <f t="shared" si="0"/>
        <v>0.378553079006059</v>
      </c>
      <c r="E101" s="56"/>
    </row>
    <row r="102" spans="1:5" x14ac:dyDescent="0.2">
      <c r="A102" s="54">
        <v>5112</v>
      </c>
      <c r="B102" s="51" t="s">
        <v>361</v>
      </c>
      <c r="C102" s="55">
        <v>17550</v>
      </c>
      <c r="D102" s="57">
        <f t="shared" si="0"/>
        <v>3.7933314357309907E-2</v>
      </c>
      <c r="E102" s="56"/>
    </row>
    <row r="103" spans="1:5" x14ac:dyDescent="0.2">
      <c r="A103" s="54">
        <v>5113</v>
      </c>
      <c r="B103" s="51" t="s">
        <v>362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46658.28</v>
      </c>
      <c r="D107" s="57">
        <f t="shared" si="0"/>
        <v>0.10084918533398207</v>
      </c>
      <c r="E107" s="56"/>
    </row>
    <row r="108" spans="1:5" x14ac:dyDescent="0.2">
      <c r="A108" s="54">
        <v>5121</v>
      </c>
      <c r="B108" s="51" t="s">
        <v>367</v>
      </c>
      <c r="C108" s="55">
        <v>960</v>
      </c>
      <c r="D108" s="57">
        <f t="shared" si="0"/>
        <v>2.0749847169810546E-3</v>
      </c>
      <c r="E108" s="56"/>
    </row>
    <row r="109" spans="1:5" x14ac:dyDescent="0.2">
      <c r="A109" s="54">
        <v>5122</v>
      </c>
      <c r="B109" s="51" t="s">
        <v>368</v>
      </c>
      <c r="C109" s="55">
        <v>832</v>
      </c>
      <c r="D109" s="57">
        <f t="shared" si="0"/>
        <v>1.7983200880502472E-3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5353.85</v>
      </c>
      <c r="D111" s="57">
        <f t="shared" si="0"/>
        <v>1.1572038465634395E-2</v>
      </c>
      <c r="E111" s="56"/>
    </row>
    <row r="112" spans="1:5" x14ac:dyDescent="0.2">
      <c r="A112" s="54">
        <v>5125</v>
      </c>
      <c r="B112" s="51" t="s">
        <v>371</v>
      </c>
      <c r="C112" s="55">
        <v>21910</v>
      </c>
      <c r="D112" s="57">
        <f t="shared" si="0"/>
        <v>4.7357203280265527E-2</v>
      </c>
      <c r="E112" s="56"/>
    </row>
    <row r="113" spans="1:5" x14ac:dyDescent="0.2">
      <c r="A113" s="54">
        <v>5126</v>
      </c>
      <c r="B113" s="51" t="s">
        <v>372</v>
      </c>
      <c r="C113" s="55">
        <v>15602.43</v>
      </c>
      <c r="D113" s="57">
        <f t="shared" si="0"/>
        <v>3.3723753956006998E-2</v>
      </c>
      <c r="E113" s="56"/>
    </row>
    <row r="114" spans="1:5" x14ac:dyDescent="0.2">
      <c r="A114" s="54">
        <v>5127</v>
      </c>
      <c r="B114" s="51" t="s">
        <v>373</v>
      </c>
      <c r="C114" s="55">
        <v>2000</v>
      </c>
      <c r="D114" s="57">
        <f t="shared" si="0"/>
        <v>4.3228848270438639E-3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223306.63</v>
      </c>
      <c r="D117" s="57">
        <f t="shared" si="0"/>
        <v>0.48266442130264903</v>
      </c>
      <c r="E117" s="56"/>
    </row>
    <row r="118" spans="1:5" x14ac:dyDescent="0.2">
      <c r="A118" s="54">
        <v>5131</v>
      </c>
      <c r="B118" s="51" t="s">
        <v>377</v>
      </c>
      <c r="C118" s="55">
        <v>177805.32</v>
      </c>
      <c r="D118" s="57">
        <f t="shared" si="0"/>
        <v>0.38431595999783941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3879.31</v>
      </c>
      <c r="D120" s="57">
        <f t="shared" si="0"/>
        <v>8.3849051691997651E-3</v>
      </c>
      <c r="E120" s="56"/>
    </row>
    <row r="121" spans="1:5" x14ac:dyDescent="0.2">
      <c r="A121" s="54">
        <v>5134</v>
      </c>
      <c r="B121" s="51" t="s">
        <v>380</v>
      </c>
      <c r="C121" s="55">
        <v>44</v>
      </c>
      <c r="D121" s="57">
        <f t="shared" si="0"/>
        <v>9.5103466194964998E-5</v>
      </c>
      <c r="E121" s="56"/>
    </row>
    <row r="122" spans="1:5" x14ac:dyDescent="0.2">
      <c r="A122" s="54">
        <v>5135</v>
      </c>
      <c r="B122" s="51" t="s">
        <v>381</v>
      </c>
      <c r="C122" s="55">
        <v>0</v>
      </c>
      <c r="D122" s="57">
        <f t="shared" si="0"/>
        <v>0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0</v>
      </c>
      <c r="D124" s="57">
        <f t="shared" si="0"/>
        <v>0</v>
      </c>
      <c r="E124" s="56"/>
    </row>
    <row r="125" spans="1:5" x14ac:dyDescent="0.2">
      <c r="A125" s="54">
        <v>5138</v>
      </c>
      <c r="B125" s="51" t="s">
        <v>384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385</v>
      </c>
      <c r="C126" s="55">
        <v>41578</v>
      </c>
      <c r="D126" s="57">
        <f t="shared" si="0"/>
        <v>8.9868452669414886E-2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7"/>
    </row>
    <row r="2" spans="1:2" ht="15" customHeight="1" x14ac:dyDescent="0.2">
      <c r="A2" s="94" t="s">
        <v>187</v>
      </c>
      <c r="B2" s="95" t="s">
        <v>50</v>
      </c>
    </row>
    <row r="3" spans="1:2" x14ac:dyDescent="0.2">
      <c r="A3" s="13"/>
      <c r="B3" s="108"/>
    </row>
    <row r="4" spans="1:2" ht="14.1" customHeight="1" x14ac:dyDescent="0.2">
      <c r="A4" s="109" t="s">
        <v>568</v>
      </c>
      <c r="B4" s="99" t="s">
        <v>78</v>
      </c>
    </row>
    <row r="5" spans="1:2" ht="14.1" customHeight="1" x14ac:dyDescent="0.2">
      <c r="A5" s="100"/>
      <c r="B5" s="99" t="s">
        <v>51</v>
      </c>
    </row>
    <row r="6" spans="1:2" ht="14.1" customHeight="1" x14ac:dyDescent="0.2">
      <c r="A6" s="100"/>
      <c r="B6" s="99" t="s">
        <v>145</v>
      </c>
    </row>
    <row r="7" spans="1:2" ht="14.1" customHeight="1" x14ac:dyDescent="0.2">
      <c r="A7" s="100"/>
      <c r="B7" s="99" t="s">
        <v>63</v>
      </c>
    </row>
    <row r="8" spans="1:2" x14ac:dyDescent="0.2">
      <c r="A8" s="100"/>
    </row>
    <row r="9" spans="1:2" x14ac:dyDescent="0.2">
      <c r="A9" s="109" t="s">
        <v>569</v>
      </c>
      <c r="B9" s="101" t="s">
        <v>147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x14ac:dyDescent="0.2">
      <c r="A12" s="109" t="s">
        <v>571</v>
      </c>
      <c r="B12" s="101" t="s">
        <v>147</v>
      </c>
    </row>
    <row r="13" spans="1:2" ht="20.399999999999999" x14ac:dyDescent="0.2">
      <c r="A13" s="100"/>
      <c r="B13" s="101" t="s">
        <v>70</v>
      </c>
    </row>
    <row r="14" spans="1:2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572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topLeftCell="A116" zoomScale="106" zoomScaleNormal="106" workbookViewId="0">
      <selection activeCell="C54" sqref="C54:E70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80" t="s">
        <v>667</v>
      </c>
      <c r="B1" s="181"/>
      <c r="C1" s="181"/>
      <c r="D1" s="181"/>
      <c r="E1" s="181"/>
      <c r="F1" s="181"/>
      <c r="G1" s="14" t="s">
        <v>604</v>
      </c>
      <c r="H1" s="25">
        <v>2024</v>
      </c>
    </row>
    <row r="2" spans="1:8" s="16" customFormat="1" ht="18.899999999999999" customHeight="1" x14ac:dyDescent="0.3">
      <c r="A2" s="180" t="s">
        <v>608</v>
      </c>
      <c r="B2" s="181"/>
      <c r="C2" s="181"/>
      <c r="D2" s="181"/>
      <c r="E2" s="181"/>
      <c r="F2" s="181"/>
      <c r="G2" s="14" t="s">
        <v>605</v>
      </c>
      <c r="H2" s="25" t="s">
        <v>607</v>
      </c>
    </row>
    <row r="3" spans="1:8" s="16" customFormat="1" ht="18.899999999999999" customHeight="1" x14ac:dyDescent="0.3">
      <c r="A3" s="180" t="s">
        <v>668</v>
      </c>
      <c r="B3" s="181"/>
      <c r="C3" s="181"/>
      <c r="D3" s="181"/>
      <c r="E3" s="181"/>
      <c r="F3" s="181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1851115.69</v>
      </c>
      <c r="D15" s="24">
        <v>1817274.84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8" x14ac:dyDescent="0.2">
      <c r="C17" s="24"/>
      <c r="D17" s="24"/>
      <c r="E17" s="24"/>
      <c r="F17" s="24"/>
      <c r="G17" s="24"/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107699.17</v>
      </c>
      <c r="D20" s="24">
        <v>107699.17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-266451.98</v>
      </c>
      <c r="D23" s="24">
        <v>-266451.98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260417.98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260417.98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245924.92</v>
      </c>
      <c r="D62" s="24">
        <f t="shared" ref="D62:E62" si="0">SUM(D63:D70)</f>
        <v>0</v>
      </c>
      <c r="E62" s="24">
        <f t="shared" si="0"/>
        <v>69700.3</v>
      </c>
    </row>
    <row r="63" spans="1:9" x14ac:dyDescent="0.2">
      <c r="A63" s="22">
        <v>1241</v>
      </c>
      <c r="B63" s="20" t="s">
        <v>236</v>
      </c>
      <c r="C63" s="24">
        <v>209404.23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1120.69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69700.3</v>
      </c>
    </row>
    <row r="68" spans="1:9" x14ac:dyDescent="0.2">
      <c r="A68" s="22">
        <v>1246</v>
      </c>
      <c r="B68" s="20" t="s">
        <v>241</v>
      </c>
      <c r="C68" s="24">
        <v>35400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26050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47245.020000000004</v>
      </c>
      <c r="D110" s="24">
        <f>SUM(D111:D119)</f>
        <v>47245.020000000004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4142.87</v>
      </c>
      <c r="D112" s="24">
        <f t="shared" ref="D112:D119" si="1">C112</f>
        <v>4142.87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23127.22</v>
      </c>
      <c r="D117" s="24">
        <f t="shared" si="1"/>
        <v>23127.22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19974.93</v>
      </c>
      <c r="D119" s="24">
        <f t="shared" si="1"/>
        <v>19974.93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146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586</v>
      </c>
    </row>
    <row r="10" spans="1:2" ht="15" customHeight="1" x14ac:dyDescent="0.2">
      <c r="A10" s="100"/>
      <c r="B10" s="99" t="s">
        <v>587</v>
      </c>
    </row>
    <row r="11" spans="1:2" ht="15" customHeight="1" x14ac:dyDescent="0.2">
      <c r="A11" s="100"/>
      <c r="B11" s="99" t="s">
        <v>124</v>
      </c>
    </row>
    <row r="12" spans="1:2" ht="15" customHeight="1" x14ac:dyDescent="0.2">
      <c r="A12" s="100"/>
      <c r="B12" s="99" t="s">
        <v>123</v>
      </c>
    </row>
    <row r="13" spans="1:2" ht="15" customHeight="1" x14ac:dyDescent="0.2">
      <c r="A13" s="100"/>
      <c r="B13" s="99" t="s">
        <v>125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134</v>
      </c>
    </row>
    <row r="20" spans="1:2" x14ac:dyDescent="0.2">
      <c r="A20" s="100"/>
    </row>
    <row r="21" spans="1:2" ht="15" customHeight="1" x14ac:dyDescent="0.2">
      <c r="A21" s="98" t="s">
        <v>130</v>
      </c>
      <c r="B21" s="1" t="s">
        <v>185</v>
      </c>
    </row>
    <row r="22" spans="1:2" ht="15" customHeight="1" x14ac:dyDescent="0.2">
      <c r="A22" s="100"/>
      <c r="B22" s="104" t="s">
        <v>186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126</v>
      </c>
    </row>
    <row r="26" spans="1:2" ht="15" customHeight="1" x14ac:dyDescent="0.2">
      <c r="A26" s="100"/>
      <c r="B26" s="103" t="s">
        <v>127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133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128</v>
      </c>
    </row>
    <row r="37" spans="1:2" ht="15" customHeight="1" x14ac:dyDescent="0.2">
      <c r="A37" s="100"/>
      <c r="B37" s="99" t="s">
        <v>135</v>
      </c>
    </row>
    <row r="38" spans="1:2" ht="15" customHeight="1" x14ac:dyDescent="0.2">
      <c r="A38" s="100"/>
      <c r="B38" s="106" t="s">
        <v>188</v>
      </c>
    </row>
    <row r="39" spans="1:2" ht="15" customHeight="1" x14ac:dyDescent="0.2">
      <c r="A39" s="100"/>
      <c r="B39" s="99" t="s">
        <v>189</v>
      </c>
    </row>
    <row r="40" spans="1:2" ht="15" customHeight="1" x14ac:dyDescent="0.2">
      <c r="A40" s="100"/>
      <c r="B40" s="99" t="s">
        <v>131</v>
      </c>
    </row>
    <row r="41" spans="1:2" ht="15" customHeight="1" x14ac:dyDescent="0.2">
      <c r="A41" s="100"/>
      <c r="B41" s="99" t="s">
        <v>132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136</v>
      </c>
    </row>
    <row r="44" spans="1:2" ht="15" customHeight="1" x14ac:dyDescent="0.2">
      <c r="A44" s="100"/>
      <c r="B44" s="99" t="s">
        <v>139</v>
      </c>
    </row>
    <row r="45" spans="1:2" ht="15" customHeight="1" x14ac:dyDescent="0.2">
      <c r="A45" s="100"/>
      <c r="B45" s="106" t="s">
        <v>190</v>
      </c>
    </row>
    <row r="46" spans="1:2" ht="15" customHeight="1" x14ac:dyDescent="0.2">
      <c r="A46" s="100"/>
      <c r="B46" s="99" t="s">
        <v>191</v>
      </c>
    </row>
    <row r="47" spans="1:2" ht="15" customHeight="1" x14ac:dyDescent="0.2">
      <c r="A47" s="100"/>
      <c r="B47" s="99" t="s">
        <v>138</v>
      </c>
    </row>
    <row r="48" spans="1:2" ht="15" customHeight="1" x14ac:dyDescent="0.2">
      <c r="A48" s="100"/>
      <c r="B48" s="99" t="s">
        <v>137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167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C14" sqref="C14:C27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82" t="s">
        <v>667</v>
      </c>
      <c r="B1" s="182"/>
      <c r="C1" s="182"/>
      <c r="D1" s="27" t="s">
        <v>604</v>
      </c>
      <c r="E1" s="28">
        <v>2024</v>
      </c>
    </row>
    <row r="2" spans="1:5" ht="18.899999999999999" customHeight="1" x14ac:dyDescent="0.2">
      <c r="A2" s="182" t="s">
        <v>610</v>
      </c>
      <c r="B2" s="182"/>
      <c r="C2" s="182"/>
      <c r="D2" s="27" t="s">
        <v>605</v>
      </c>
      <c r="E2" s="28" t="s">
        <v>607</v>
      </c>
    </row>
    <row r="3" spans="1:5" ht="18.899999999999999" customHeight="1" x14ac:dyDescent="0.2">
      <c r="A3" s="182" t="s">
        <v>668</v>
      </c>
      <c r="B3" s="182"/>
      <c r="C3" s="18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129">
        <v>95748.72</v>
      </c>
    </row>
    <row r="9" spans="1:5" x14ac:dyDescent="0.2">
      <c r="A9" s="33">
        <v>3120</v>
      </c>
      <c r="B9" s="29" t="s">
        <v>464</v>
      </c>
      <c r="C9" s="129">
        <v>0</v>
      </c>
    </row>
    <row r="10" spans="1:5" x14ac:dyDescent="0.2">
      <c r="A10" s="33">
        <v>3130</v>
      </c>
      <c r="B10" s="29" t="s">
        <v>465</v>
      </c>
      <c r="C10" s="129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129">
        <v>1304210.03</v>
      </c>
    </row>
    <row r="15" spans="1:5" x14ac:dyDescent="0.2">
      <c r="A15" s="33">
        <v>3220</v>
      </c>
      <c r="B15" s="29" t="s">
        <v>468</v>
      </c>
      <c r="C15" s="129">
        <v>1972534</v>
      </c>
    </row>
    <row r="16" spans="1:5" x14ac:dyDescent="0.2">
      <c r="A16" s="33">
        <v>3230</v>
      </c>
      <c r="B16" s="29" t="s">
        <v>469</v>
      </c>
      <c r="C16" s="129">
        <f>SUM(C17:C20)</f>
        <v>0</v>
      </c>
    </row>
    <row r="17" spans="1:3" x14ac:dyDescent="0.2">
      <c r="A17" s="33">
        <v>3231</v>
      </c>
      <c r="B17" s="29" t="s">
        <v>470</v>
      </c>
      <c r="C17" s="129">
        <v>0</v>
      </c>
    </row>
    <row r="18" spans="1:3" x14ac:dyDescent="0.2">
      <c r="A18" s="33">
        <v>3232</v>
      </c>
      <c r="B18" s="29" t="s">
        <v>471</v>
      </c>
      <c r="C18" s="129">
        <v>0</v>
      </c>
    </row>
    <row r="19" spans="1:3" x14ac:dyDescent="0.2">
      <c r="A19" s="33">
        <v>3233</v>
      </c>
      <c r="B19" s="29" t="s">
        <v>472</v>
      </c>
      <c r="C19" s="129">
        <v>0</v>
      </c>
    </row>
    <row r="20" spans="1:3" x14ac:dyDescent="0.2">
      <c r="A20" s="33">
        <v>3239</v>
      </c>
      <c r="B20" s="29" t="s">
        <v>473</v>
      </c>
      <c r="C20" s="129">
        <v>0</v>
      </c>
    </row>
    <row r="21" spans="1:3" x14ac:dyDescent="0.2">
      <c r="A21" s="33">
        <v>3240</v>
      </c>
      <c r="B21" s="29" t="s">
        <v>474</v>
      </c>
      <c r="C21" s="129">
        <f>SUM(C22:C24)</f>
        <v>0</v>
      </c>
    </row>
    <row r="22" spans="1:3" x14ac:dyDescent="0.2">
      <c r="A22" s="33">
        <v>3241</v>
      </c>
      <c r="B22" s="29" t="s">
        <v>475</v>
      </c>
      <c r="C22" s="129">
        <v>0</v>
      </c>
    </row>
    <row r="23" spans="1:3" x14ac:dyDescent="0.2">
      <c r="A23" s="33">
        <v>3242</v>
      </c>
      <c r="B23" s="29" t="s">
        <v>476</v>
      </c>
      <c r="C23" s="129">
        <v>0</v>
      </c>
    </row>
    <row r="24" spans="1:3" x14ac:dyDescent="0.2">
      <c r="A24" s="33">
        <v>3243</v>
      </c>
      <c r="B24" s="29" t="s">
        <v>477</v>
      </c>
      <c r="C24" s="129">
        <v>0</v>
      </c>
    </row>
    <row r="25" spans="1:3" x14ac:dyDescent="0.2">
      <c r="A25" s="33">
        <v>3250</v>
      </c>
      <c r="B25" s="29" t="s">
        <v>478</v>
      </c>
      <c r="C25" s="129">
        <f>SUM(C26:C27)</f>
        <v>0</v>
      </c>
    </row>
    <row r="26" spans="1:3" x14ac:dyDescent="0.2">
      <c r="A26" s="33">
        <v>3251</v>
      </c>
      <c r="B26" s="29" t="s">
        <v>479</v>
      </c>
      <c r="C26" s="129">
        <v>0</v>
      </c>
    </row>
    <row r="27" spans="1:3" x14ac:dyDescent="0.2">
      <c r="A27" s="33">
        <v>3252</v>
      </c>
      <c r="B27" s="29" t="s">
        <v>480</v>
      </c>
      <c r="C27" s="129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172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topLeftCell="A95" workbookViewId="0">
      <selection activeCell="C42" sqref="C42:D117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82" t="s">
        <v>667</v>
      </c>
      <c r="B1" s="182"/>
      <c r="C1" s="182"/>
      <c r="D1" s="27" t="s">
        <v>604</v>
      </c>
      <c r="E1" s="28">
        <v>2024</v>
      </c>
    </row>
    <row r="2" spans="1:5" s="35" customFormat="1" ht="18.899999999999999" customHeight="1" x14ac:dyDescent="0.3">
      <c r="A2" s="182" t="s">
        <v>611</v>
      </c>
      <c r="B2" s="182"/>
      <c r="C2" s="182"/>
      <c r="D2" s="27" t="s">
        <v>605</v>
      </c>
      <c r="E2" s="28" t="s">
        <v>607</v>
      </c>
    </row>
    <row r="3" spans="1:5" s="35" customFormat="1" ht="18.899999999999999" customHeight="1" x14ac:dyDescent="0.3">
      <c r="A3" s="182" t="s">
        <v>668</v>
      </c>
      <c r="B3" s="182"/>
      <c r="C3" s="182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6">
        <v>2024</v>
      </c>
      <c r="D7" s="126">
        <v>2023</v>
      </c>
      <c r="E7" s="32"/>
    </row>
    <row r="8" spans="1:5" x14ac:dyDescent="0.2">
      <c r="A8" s="33">
        <v>1111</v>
      </c>
      <c r="B8" s="29" t="s">
        <v>481</v>
      </c>
      <c r="C8" s="129">
        <v>0</v>
      </c>
      <c r="D8" s="129">
        <v>0</v>
      </c>
    </row>
    <row r="9" spans="1:5" x14ac:dyDescent="0.2">
      <c r="A9" s="33">
        <v>1112</v>
      </c>
      <c r="B9" s="29" t="s">
        <v>482</v>
      </c>
      <c r="C9" s="129">
        <v>1290732.29</v>
      </c>
      <c r="D9" s="129">
        <v>20821.810000000001</v>
      </c>
    </row>
    <row r="10" spans="1:5" x14ac:dyDescent="0.2">
      <c r="A10" s="33">
        <v>1113</v>
      </c>
      <c r="B10" s="29" t="s">
        <v>483</v>
      </c>
      <c r="C10" s="129">
        <v>0</v>
      </c>
      <c r="D10" s="129">
        <v>0</v>
      </c>
    </row>
    <row r="11" spans="1:5" x14ac:dyDescent="0.2">
      <c r="A11" s="33">
        <v>1114</v>
      </c>
      <c r="B11" s="29" t="s">
        <v>194</v>
      </c>
      <c r="C11" s="129">
        <v>0</v>
      </c>
      <c r="D11" s="129">
        <v>0</v>
      </c>
    </row>
    <row r="12" spans="1:5" x14ac:dyDescent="0.2">
      <c r="A12" s="33">
        <v>1115</v>
      </c>
      <c r="B12" s="29" t="s">
        <v>195</v>
      </c>
      <c r="C12" s="129">
        <v>0</v>
      </c>
      <c r="D12" s="129">
        <v>0</v>
      </c>
    </row>
    <row r="13" spans="1:5" x14ac:dyDescent="0.2">
      <c r="A13" s="33">
        <v>1116</v>
      </c>
      <c r="B13" s="29" t="s">
        <v>484</v>
      </c>
      <c r="C13" s="129">
        <v>0</v>
      </c>
      <c r="D13" s="129">
        <v>0</v>
      </c>
    </row>
    <row r="14" spans="1:5" x14ac:dyDescent="0.2">
      <c r="A14" s="33">
        <v>1119</v>
      </c>
      <c r="B14" s="29" t="s">
        <v>485</v>
      </c>
      <c r="C14" s="129">
        <v>0</v>
      </c>
      <c r="D14" s="129">
        <v>0</v>
      </c>
    </row>
    <row r="15" spans="1:5" x14ac:dyDescent="0.2">
      <c r="A15" s="130">
        <v>1110</v>
      </c>
      <c r="B15" s="131" t="s">
        <v>626</v>
      </c>
      <c r="C15" s="132">
        <f>SUM(C8:C14)</f>
        <v>1290732.29</v>
      </c>
      <c r="D15" s="132">
        <f>SUM(D8:D14)</f>
        <v>20821.810000000001</v>
      </c>
    </row>
    <row r="16" spans="1:5" x14ac:dyDescent="0.2">
      <c r="C16" s="129"/>
      <c r="D16" s="129"/>
    </row>
    <row r="18" spans="1:5" x14ac:dyDescent="0.2">
      <c r="A18" s="31" t="s">
        <v>175</v>
      </c>
      <c r="B18" s="31"/>
      <c r="C18" s="31"/>
      <c r="D18" s="31"/>
      <c r="E18" s="127"/>
    </row>
    <row r="19" spans="1:5" x14ac:dyDescent="0.2">
      <c r="A19" s="32" t="s">
        <v>143</v>
      </c>
      <c r="B19" s="32" t="s">
        <v>648</v>
      </c>
      <c r="C19" s="141" t="s">
        <v>647</v>
      </c>
      <c r="D19" s="141" t="s">
        <v>178</v>
      </c>
      <c r="E19" s="127"/>
    </row>
    <row r="20" spans="1:5" x14ac:dyDescent="0.2">
      <c r="A20" s="130">
        <v>1230</v>
      </c>
      <c r="B20" s="131" t="s">
        <v>227</v>
      </c>
      <c r="C20" s="132">
        <f>SUM(C21:C27)</f>
        <v>0</v>
      </c>
      <c r="D20" s="132">
        <f>SUM(D21:D27)</f>
        <v>0</v>
      </c>
      <c r="E20" s="127"/>
    </row>
    <row r="21" spans="1:5" x14ac:dyDescent="0.2">
      <c r="A21" s="33">
        <v>1231</v>
      </c>
      <c r="B21" s="29" t="s">
        <v>228</v>
      </c>
      <c r="C21" s="129">
        <v>0</v>
      </c>
      <c r="D21" s="129">
        <v>0</v>
      </c>
      <c r="E21" s="127"/>
    </row>
    <row r="22" spans="1:5" x14ac:dyDescent="0.2">
      <c r="A22" s="33">
        <v>1232</v>
      </c>
      <c r="B22" s="29" t="s">
        <v>229</v>
      </c>
      <c r="C22" s="129">
        <v>0</v>
      </c>
      <c r="D22" s="129">
        <v>0</v>
      </c>
      <c r="E22" s="127"/>
    </row>
    <row r="23" spans="1:5" x14ac:dyDescent="0.2">
      <c r="A23" s="33">
        <v>1233</v>
      </c>
      <c r="B23" s="29" t="s">
        <v>230</v>
      </c>
      <c r="C23" s="129">
        <v>0</v>
      </c>
      <c r="D23" s="129">
        <v>0</v>
      </c>
      <c r="E23" s="127"/>
    </row>
    <row r="24" spans="1:5" x14ac:dyDescent="0.2">
      <c r="A24" s="33">
        <v>1234</v>
      </c>
      <c r="B24" s="29" t="s">
        <v>231</v>
      </c>
      <c r="C24" s="129">
        <v>0</v>
      </c>
      <c r="D24" s="129">
        <v>0</v>
      </c>
      <c r="E24" s="127"/>
    </row>
    <row r="25" spans="1:5" x14ac:dyDescent="0.2">
      <c r="A25" s="33">
        <v>1235</v>
      </c>
      <c r="B25" s="29" t="s">
        <v>232</v>
      </c>
      <c r="C25" s="129">
        <v>0</v>
      </c>
      <c r="D25" s="129">
        <v>0</v>
      </c>
      <c r="E25" s="127"/>
    </row>
    <row r="26" spans="1:5" x14ac:dyDescent="0.2">
      <c r="A26" s="33">
        <v>1236</v>
      </c>
      <c r="B26" s="29" t="s">
        <v>233</v>
      </c>
      <c r="C26" s="129">
        <v>0</v>
      </c>
      <c r="D26" s="129">
        <v>0</v>
      </c>
      <c r="E26" s="127"/>
    </row>
    <row r="27" spans="1:5" x14ac:dyDescent="0.2">
      <c r="A27" s="33">
        <v>1239</v>
      </c>
      <c r="B27" s="29" t="s">
        <v>234</v>
      </c>
      <c r="C27" s="129">
        <v>0</v>
      </c>
      <c r="D27" s="129">
        <v>0</v>
      </c>
      <c r="E27" s="127"/>
    </row>
    <row r="28" spans="1:5" x14ac:dyDescent="0.2">
      <c r="A28" s="130">
        <v>1240</v>
      </c>
      <c r="B28" s="131" t="s">
        <v>235</v>
      </c>
      <c r="C28" s="132">
        <f>SUM(C29:C36)</f>
        <v>0</v>
      </c>
      <c r="D28" s="132">
        <f>SUM(D29:D36)</f>
        <v>0</v>
      </c>
      <c r="E28" s="127"/>
    </row>
    <row r="29" spans="1:5" x14ac:dyDescent="0.2">
      <c r="A29" s="33">
        <v>1241</v>
      </c>
      <c r="B29" s="29" t="s">
        <v>236</v>
      </c>
      <c r="C29" s="129">
        <v>0</v>
      </c>
      <c r="D29" s="129">
        <v>0</v>
      </c>
      <c r="E29" s="127"/>
    </row>
    <row r="30" spans="1:5" x14ac:dyDescent="0.2">
      <c r="A30" s="33">
        <v>1242</v>
      </c>
      <c r="B30" s="29" t="s">
        <v>237</v>
      </c>
      <c r="C30" s="129">
        <v>0</v>
      </c>
      <c r="D30" s="129">
        <v>0</v>
      </c>
      <c r="E30" s="127"/>
    </row>
    <row r="31" spans="1:5" x14ac:dyDescent="0.2">
      <c r="A31" s="33">
        <v>1243</v>
      </c>
      <c r="B31" s="29" t="s">
        <v>238</v>
      </c>
      <c r="C31" s="129">
        <v>0</v>
      </c>
      <c r="D31" s="129">
        <v>0</v>
      </c>
      <c r="E31" s="127"/>
    </row>
    <row r="32" spans="1:5" x14ac:dyDescent="0.2">
      <c r="A32" s="33">
        <v>1244</v>
      </c>
      <c r="B32" s="29" t="s">
        <v>239</v>
      </c>
      <c r="C32" s="129">
        <v>0</v>
      </c>
      <c r="D32" s="129">
        <v>0</v>
      </c>
      <c r="E32" s="127"/>
    </row>
    <row r="33" spans="1:5" x14ac:dyDescent="0.2">
      <c r="A33" s="33">
        <v>1245</v>
      </c>
      <c r="B33" s="29" t="s">
        <v>240</v>
      </c>
      <c r="C33" s="129">
        <v>0</v>
      </c>
      <c r="D33" s="129">
        <v>0</v>
      </c>
      <c r="E33" s="127"/>
    </row>
    <row r="34" spans="1:5" x14ac:dyDescent="0.2">
      <c r="A34" s="33">
        <v>1246</v>
      </c>
      <c r="B34" s="29" t="s">
        <v>241</v>
      </c>
      <c r="C34" s="129">
        <v>0</v>
      </c>
      <c r="D34" s="129">
        <v>0</v>
      </c>
    </row>
    <row r="35" spans="1:5" x14ac:dyDescent="0.2">
      <c r="A35" s="33">
        <v>1247</v>
      </c>
      <c r="B35" s="29" t="s">
        <v>242</v>
      </c>
      <c r="C35" s="129">
        <v>0</v>
      </c>
      <c r="D35" s="129">
        <v>0</v>
      </c>
    </row>
    <row r="36" spans="1:5" x14ac:dyDescent="0.2">
      <c r="A36" s="33">
        <v>1248</v>
      </c>
      <c r="B36" s="29" t="s">
        <v>243</v>
      </c>
      <c r="C36" s="129">
        <v>0</v>
      </c>
      <c r="D36" s="129">
        <v>0</v>
      </c>
    </row>
    <row r="37" spans="1:5" x14ac:dyDescent="0.2">
      <c r="A37" s="156">
        <v>12</v>
      </c>
      <c r="B37" s="157" t="s">
        <v>661</v>
      </c>
      <c r="C37" s="158">
        <v>0</v>
      </c>
      <c r="D37" s="158">
        <v>0</v>
      </c>
      <c r="E37" s="131"/>
    </row>
    <row r="38" spans="1:5" x14ac:dyDescent="0.2">
      <c r="B38" s="133" t="s">
        <v>627</v>
      </c>
      <c r="C38" s="132">
        <f>C20+C28+C37</f>
        <v>0</v>
      </c>
      <c r="D38" s="132">
        <f>D20+D28+D37</f>
        <v>0</v>
      </c>
    </row>
    <row r="39" spans="1:5" s="127" customFormat="1" x14ac:dyDescent="0.2">
      <c r="C39" s="129"/>
      <c r="D39" s="129"/>
    </row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6">
        <v>2024</v>
      </c>
      <c r="D41" s="126">
        <v>2023</v>
      </c>
      <c r="E41" s="32"/>
    </row>
    <row r="42" spans="1:5" s="127" customFormat="1" x14ac:dyDescent="0.2">
      <c r="A42" s="130">
        <v>3210</v>
      </c>
      <c r="B42" s="131" t="s">
        <v>628</v>
      </c>
      <c r="C42" s="132">
        <v>1304210.03</v>
      </c>
      <c r="D42" s="132">
        <v>194144.89</v>
      </c>
    </row>
    <row r="43" spans="1:5" x14ac:dyDescent="0.2">
      <c r="A43" s="128"/>
      <c r="B43" s="133" t="s">
        <v>616</v>
      </c>
      <c r="C43" s="132">
        <f>C46+C58+C86+C89+C44</f>
        <v>0</v>
      </c>
      <c r="D43" s="132">
        <f>D46+D58+D86+D89+D44</f>
        <v>30233.279999999999</v>
      </c>
    </row>
    <row r="44" spans="1:5" s="127" customFormat="1" x14ac:dyDescent="0.2">
      <c r="A44" s="143">
        <v>5100</v>
      </c>
      <c r="B44" s="144" t="s">
        <v>358</v>
      </c>
      <c r="C44" s="145">
        <f>SUM(C45:C45)</f>
        <v>0</v>
      </c>
      <c r="D44" s="145">
        <f>SUM(D45:D45)</f>
        <v>0</v>
      </c>
    </row>
    <row r="45" spans="1:5" s="127" customFormat="1" x14ac:dyDescent="0.2">
      <c r="A45" s="146">
        <v>5130</v>
      </c>
      <c r="B45" s="147" t="s">
        <v>649</v>
      </c>
      <c r="C45" s="148">
        <v>0</v>
      </c>
      <c r="D45" s="148">
        <v>0</v>
      </c>
    </row>
    <row r="46" spans="1:5" x14ac:dyDescent="0.2">
      <c r="A46" s="130">
        <v>5400</v>
      </c>
      <c r="B46" s="131" t="s">
        <v>423</v>
      </c>
      <c r="C46" s="132">
        <f>C47+C49+C51+C53+C55</f>
        <v>0</v>
      </c>
      <c r="D46" s="132">
        <f>D47+D49+D51+D53+D55</f>
        <v>0</v>
      </c>
    </row>
    <row r="47" spans="1:5" x14ac:dyDescent="0.2">
      <c r="A47" s="128">
        <v>5410</v>
      </c>
      <c r="B47" s="127" t="s">
        <v>617</v>
      </c>
      <c r="C47" s="129">
        <f>C48</f>
        <v>0</v>
      </c>
      <c r="D47" s="129">
        <f>D48</f>
        <v>0</v>
      </c>
    </row>
    <row r="48" spans="1:5" x14ac:dyDescent="0.2">
      <c r="A48" s="128">
        <v>5411</v>
      </c>
      <c r="B48" s="127" t="s">
        <v>425</v>
      </c>
      <c r="C48" s="129">
        <v>0</v>
      </c>
      <c r="D48" s="129">
        <v>0</v>
      </c>
    </row>
    <row r="49" spans="1:4" x14ac:dyDescent="0.2">
      <c r="A49" s="128">
        <v>5420</v>
      </c>
      <c r="B49" s="127" t="s">
        <v>618</v>
      </c>
      <c r="C49" s="129">
        <f>C50</f>
        <v>0</v>
      </c>
      <c r="D49" s="129">
        <f>D50</f>
        <v>0</v>
      </c>
    </row>
    <row r="50" spans="1:4" x14ac:dyDescent="0.2">
      <c r="A50" s="128">
        <v>5421</v>
      </c>
      <c r="B50" s="127" t="s">
        <v>428</v>
      </c>
      <c r="C50" s="129">
        <v>0</v>
      </c>
      <c r="D50" s="129">
        <v>0</v>
      </c>
    </row>
    <row r="51" spans="1:4" x14ac:dyDescent="0.2">
      <c r="A51" s="128">
        <v>5430</v>
      </c>
      <c r="B51" s="127" t="s">
        <v>619</v>
      </c>
      <c r="C51" s="129">
        <f>C52</f>
        <v>0</v>
      </c>
      <c r="D51" s="129">
        <f>D52</f>
        <v>0</v>
      </c>
    </row>
    <row r="52" spans="1:4" x14ac:dyDescent="0.2">
      <c r="A52" s="128">
        <v>5431</v>
      </c>
      <c r="B52" s="127" t="s">
        <v>431</v>
      </c>
      <c r="C52" s="129">
        <v>0</v>
      </c>
      <c r="D52" s="129">
        <v>0</v>
      </c>
    </row>
    <row r="53" spans="1:4" x14ac:dyDescent="0.2">
      <c r="A53" s="128">
        <v>5440</v>
      </c>
      <c r="B53" s="127" t="s">
        <v>620</v>
      </c>
      <c r="C53" s="129">
        <f>C54</f>
        <v>0</v>
      </c>
      <c r="D53" s="129">
        <f>D54</f>
        <v>0</v>
      </c>
    </row>
    <row r="54" spans="1:4" x14ac:dyDescent="0.2">
      <c r="A54" s="128">
        <v>5441</v>
      </c>
      <c r="B54" s="127" t="s">
        <v>620</v>
      </c>
      <c r="C54" s="129">
        <v>0</v>
      </c>
      <c r="D54" s="129">
        <v>0</v>
      </c>
    </row>
    <row r="55" spans="1:4" x14ac:dyDescent="0.2">
      <c r="A55" s="128">
        <v>5450</v>
      </c>
      <c r="B55" s="127" t="s">
        <v>621</v>
      </c>
      <c r="C55" s="129">
        <f>SUM(C56:C57)</f>
        <v>0</v>
      </c>
      <c r="D55" s="129">
        <f>SUM(D56:D57)</f>
        <v>0</v>
      </c>
    </row>
    <row r="56" spans="1:4" x14ac:dyDescent="0.2">
      <c r="A56" s="128">
        <v>5451</v>
      </c>
      <c r="B56" s="127" t="s">
        <v>435</v>
      </c>
      <c r="C56" s="129">
        <v>0</v>
      </c>
      <c r="D56" s="129">
        <v>0</v>
      </c>
    </row>
    <row r="57" spans="1:4" x14ac:dyDescent="0.2">
      <c r="A57" s="128">
        <v>5452</v>
      </c>
      <c r="B57" s="127" t="s">
        <v>436</v>
      </c>
      <c r="C57" s="129">
        <v>0</v>
      </c>
      <c r="D57" s="129">
        <v>0</v>
      </c>
    </row>
    <row r="58" spans="1:4" x14ac:dyDescent="0.2">
      <c r="A58" s="130">
        <v>5500</v>
      </c>
      <c r="B58" s="131" t="s">
        <v>437</v>
      </c>
      <c r="C58" s="132">
        <f>C59+C68+C71+C77</f>
        <v>0</v>
      </c>
      <c r="D58" s="132">
        <f>D59+D68+D71+D77</f>
        <v>30233.279999999999</v>
      </c>
    </row>
    <row r="59" spans="1:4" x14ac:dyDescent="0.2">
      <c r="A59" s="33">
        <v>5510</v>
      </c>
      <c r="B59" s="29" t="s">
        <v>438</v>
      </c>
      <c r="C59" s="129">
        <f>SUM(C60:C67)</f>
        <v>0</v>
      </c>
      <c r="D59" s="129">
        <f>SUM(D60:D67)</f>
        <v>30233.279999999999</v>
      </c>
    </row>
    <row r="60" spans="1:4" x14ac:dyDescent="0.2">
      <c r="A60" s="33">
        <v>5511</v>
      </c>
      <c r="B60" s="29" t="s">
        <v>439</v>
      </c>
      <c r="C60" s="129">
        <v>0</v>
      </c>
      <c r="D60" s="129">
        <v>0</v>
      </c>
    </row>
    <row r="61" spans="1:4" x14ac:dyDescent="0.2">
      <c r="A61" s="33">
        <v>5512</v>
      </c>
      <c r="B61" s="29" t="s">
        <v>440</v>
      </c>
      <c r="C61" s="129">
        <v>0</v>
      </c>
      <c r="D61" s="129">
        <v>0</v>
      </c>
    </row>
    <row r="62" spans="1:4" x14ac:dyDescent="0.2">
      <c r="A62" s="33">
        <v>5513</v>
      </c>
      <c r="B62" s="29" t="s">
        <v>441</v>
      </c>
      <c r="C62" s="129">
        <v>0</v>
      </c>
      <c r="D62" s="129">
        <v>0</v>
      </c>
    </row>
    <row r="63" spans="1:4" x14ac:dyDescent="0.2">
      <c r="A63" s="33">
        <v>5514</v>
      </c>
      <c r="B63" s="29" t="s">
        <v>442</v>
      </c>
      <c r="C63" s="129">
        <v>0</v>
      </c>
      <c r="D63" s="129">
        <v>0</v>
      </c>
    </row>
    <row r="64" spans="1:4" x14ac:dyDescent="0.2">
      <c r="A64" s="33">
        <v>5515</v>
      </c>
      <c r="B64" s="29" t="s">
        <v>443</v>
      </c>
      <c r="C64" s="129">
        <v>0</v>
      </c>
      <c r="D64" s="129">
        <v>28272.55</v>
      </c>
    </row>
    <row r="65" spans="1:4" x14ac:dyDescent="0.2">
      <c r="A65" s="33">
        <v>5516</v>
      </c>
      <c r="B65" s="29" t="s">
        <v>444</v>
      </c>
      <c r="C65" s="129">
        <v>0</v>
      </c>
      <c r="D65" s="129">
        <v>0</v>
      </c>
    </row>
    <row r="66" spans="1:4" x14ac:dyDescent="0.2">
      <c r="A66" s="33">
        <v>5517</v>
      </c>
      <c r="B66" s="29" t="s">
        <v>445</v>
      </c>
      <c r="C66" s="129">
        <v>0</v>
      </c>
      <c r="D66" s="129">
        <v>1960.73</v>
      </c>
    </row>
    <row r="67" spans="1:4" x14ac:dyDescent="0.2">
      <c r="A67" s="33">
        <v>5518</v>
      </c>
      <c r="B67" s="29" t="s">
        <v>81</v>
      </c>
      <c r="C67" s="129">
        <v>0</v>
      </c>
      <c r="D67" s="129">
        <v>0</v>
      </c>
    </row>
    <row r="68" spans="1:4" x14ac:dyDescent="0.2">
      <c r="A68" s="33">
        <v>5520</v>
      </c>
      <c r="B68" s="29" t="s">
        <v>80</v>
      </c>
      <c r="C68" s="129">
        <f>SUM(C69:C70)</f>
        <v>0</v>
      </c>
      <c r="D68" s="129">
        <f>SUM(D69:D70)</f>
        <v>0</v>
      </c>
    </row>
    <row r="69" spans="1:4" x14ac:dyDescent="0.2">
      <c r="A69" s="33">
        <v>5521</v>
      </c>
      <c r="B69" s="29" t="s">
        <v>446</v>
      </c>
      <c r="C69" s="129">
        <v>0</v>
      </c>
      <c r="D69" s="129">
        <v>0</v>
      </c>
    </row>
    <row r="70" spans="1:4" x14ac:dyDescent="0.2">
      <c r="A70" s="33">
        <v>5522</v>
      </c>
      <c r="B70" s="29" t="s">
        <v>447</v>
      </c>
      <c r="C70" s="129">
        <v>0</v>
      </c>
      <c r="D70" s="129">
        <v>0</v>
      </c>
    </row>
    <row r="71" spans="1:4" x14ac:dyDescent="0.2">
      <c r="A71" s="33">
        <v>5530</v>
      </c>
      <c r="B71" s="29" t="s">
        <v>448</v>
      </c>
      <c r="C71" s="129">
        <f>SUM(C72:C76)</f>
        <v>0</v>
      </c>
      <c r="D71" s="129">
        <f>SUM(D72:D76)</f>
        <v>0</v>
      </c>
    </row>
    <row r="72" spans="1:4" x14ac:dyDescent="0.2">
      <c r="A72" s="33">
        <v>5531</v>
      </c>
      <c r="B72" s="29" t="s">
        <v>449</v>
      </c>
      <c r="C72" s="129">
        <v>0</v>
      </c>
      <c r="D72" s="129">
        <v>0</v>
      </c>
    </row>
    <row r="73" spans="1:4" x14ac:dyDescent="0.2">
      <c r="A73" s="33">
        <v>5532</v>
      </c>
      <c r="B73" s="29" t="s">
        <v>450</v>
      </c>
      <c r="C73" s="129">
        <v>0</v>
      </c>
      <c r="D73" s="129">
        <v>0</v>
      </c>
    </row>
    <row r="74" spans="1:4" x14ac:dyDescent="0.2">
      <c r="A74" s="33">
        <v>5533</v>
      </c>
      <c r="B74" s="29" t="s">
        <v>451</v>
      </c>
      <c r="C74" s="129">
        <v>0</v>
      </c>
      <c r="D74" s="129">
        <v>0</v>
      </c>
    </row>
    <row r="75" spans="1:4" x14ac:dyDescent="0.2">
      <c r="A75" s="33">
        <v>5534</v>
      </c>
      <c r="B75" s="29" t="s">
        <v>452</v>
      </c>
      <c r="C75" s="129">
        <v>0</v>
      </c>
      <c r="D75" s="129">
        <v>0</v>
      </c>
    </row>
    <row r="76" spans="1:4" x14ac:dyDescent="0.2">
      <c r="A76" s="33">
        <v>5535</v>
      </c>
      <c r="B76" s="29" t="s">
        <v>453</v>
      </c>
      <c r="C76" s="129">
        <v>0</v>
      </c>
      <c r="D76" s="129">
        <v>0</v>
      </c>
    </row>
    <row r="77" spans="1:4" x14ac:dyDescent="0.2">
      <c r="A77" s="33">
        <v>5590</v>
      </c>
      <c r="B77" s="29" t="s">
        <v>454</v>
      </c>
      <c r="C77" s="129">
        <f>SUM(C78:C85)</f>
        <v>0</v>
      </c>
      <c r="D77" s="129">
        <f>SUM(D78:D85)</f>
        <v>0</v>
      </c>
    </row>
    <row r="78" spans="1:4" x14ac:dyDescent="0.2">
      <c r="A78" s="33">
        <v>5591</v>
      </c>
      <c r="B78" s="29" t="s">
        <v>455</v>
      </c>
      <c r="C78" s="129">
        <v>0</v>
      </c>
      <c r="D78" s="129">
        <v>0</v>
      </c>
    </row>
    <row r="79" spans="1:4" x14ac:dyDescent="0.2">
      <c r="A79" s="33">
        <v>5592</v>
      </c>
      <c r="B79" s="29" t="s">
        <v>456</v>
      </c>
      <c r="C79" s="129">
        <v>0</v>
      </c>
      <c r="D79" s="129">
        <v>0</v>
      </c>
    </row>
    <row r="80" spans="1:4" x14ac:dyDescent="0.2">
      <c r="A80" s="33">
        <v>5593</v>
      </c>
      <c r="B80" s="29" t="s">
        <v>457</v>
      </c>
      <c r="C80" s="129">
        <v>0</v>
      </c>
      <c r="D80" s="129">
        <v>0</v>
      </c>
    </row>
    <row r="81" spans="1:4" x14ac:dyDescent="0.2">
      <c r="A81" s="33">
        <v>5594</v>
      </c>
      <c r="B81" s="29" t="s">
        <v>458</v>
      </c>
      <c r="C81" s="129">
        <v>0</v>
      </c>
      <c r="D81" s="129">
        <v>0</v>
      </c>
    </row>
    <row r="82" spans="1:4" x14ac:dyDescent="0.2">
      <c r="A82" s="33">
        <v>5595</v>
      </c>
      <c r="B82" s="29" t="s">
        <v>459</v>
      </c>
      <c r="C82" s="129">
        <v>0</v>
      </c>
      <c r="D82" s="129">
        <v>0</v>
      </c>
    </row>
    <row r="83" spans="1:4" x14ac:dyDescent="0.2">
      <c r="A83" s="33">
        <v>5596</v>
      </c>
      <c r="B83" s="29" t="s">
        <v>354</v>
      </c>
      <c r="C83" s="129">
        <v>0</v>
      </c>
      <c r="D83" s="129">
        <v>0</v>
      </c>
    </row>
    <row r="84" spans="1:4" x14ac:dyDescent="0.2">
      <c r="A84" s="33">
        <v>5597</v>
      </c>
      <c r="B84" s="29" t="s">
        <v>460</v>
      </c>
      <c r="C84" s="129">
        <v>0</v>
      </c>
      <c r="D84" s="129">
        <v>0</v>
      </c>
    </row>
    <row r="85" spans="1:4" x14ac:dyDescent="0.2">
      <c r="A85" s="33">
        <v>5599</v>
      </c>
      <c r="B85" s="29" t="s">
        <v>461</v>
      </c>
      <c r="C85" s="129">
        <v>0</v>
      </c>
      <c r="D85" s="129">
        <v>0</v>
      </c>
    </row>
    <row r="86" spans="1:4" x14ac:dyDescent="0.2">
      <c r="A86" s="130">
        <v>5600</v>
      </c>
      <c r="B86" s="131" t="s">
        <v>79</v>
      </c>
      <c r="C86" s="132">
        <f>C87</f>
        <v>0</v>
      </c>
      <c r="D86" s="132">
        <f>D87</f>
        <v>0</v>
      </c>
    </row>
    <row r="87" spans="1:4" x14ac:dyDescent="0.2">
      <c r="A87" s="33">
        <v>5610</v>
      </c>
      <c r="B87" s="29" t="s">
        <v>462</v>
      </c>
      <c r="C87" s="129">
        <f>C88</f>
        <v>0</v>
      </c>
      <c r="D87" s="129">
        <f>D88</f>
        <v>0</v>
      </c>
    </row>
    <row r="88" spans="1:4" x14ac:dyDescent="0.2">
      <c r="A88" s="33">
        <v>5611</v>
      </c>
      <c r="B88" s="29" t="s">
        <v>463</v>
      </c>
      <c r="C88" s="129">
        <v>0</v>
      </c>
      <c r="D88" s="129">
        <v>0</v>
      </c>
    </row>
    <row r="89" spans="1:4" x14ac:dyDescent="0.2">
      <c r="A89" s="130">
        <v>2110</v>
      </c>
      <c r="B89" s="136" t="s">
        <v>629</v>
      </c>
      <c r="C89" s="132">
        <f>SUM(C90:C94)</f>
        <v>0</v>
      </c>
      <c r="D89" s="132">
        <f>SUM(D90:D94)</f>
        <v>0</v>
      </c>
    </row>
    <row r="90" spans="1:4" x14ac:dyDescent="0.2">
      <c r="A90" s="128">
        <v>2111</v>
      </c>
      <c r="B90" s="127" t="s">
        <v>630</v>
      </c>
      <c r="C90" s="129">
        <v>0</v>
      </c>
      <c r="D90" s="129">
        <v>0</v>
      </c>
    </row>
    <row r="91" spans="1:4" x14ac:dyDescent="0.2">
      <c r="A91" s="128">
        <v>2112</v>
      </c>
      <c r="B91" s="127" t="s">
        <v>631</v>
      </c>
      <c r="C91" s="129">
        <v>0</v>
      </c>
      <c r="D91" s="129">
        <v>0</v>
      </c>
    </row>
    <row r="92" spans="1:4" x14ac:dyDescent="0.2">
      <c r="A92" s="128">
        <v>2112</v>
      </c>
      <c r="B92" s="127" t="s">
        <v>632</v>
      </c>
      <c r="C92" s="129">
        <v>0</v>
      </c>
      <c r="D92" s="129">
        <v>0</v>
      </c>
    </row>
    <row r="93" spans="1:4" x14ac:dyDescent="0.2">
      <c r="A93" s="128">
        <v>2115</v>
      </c>
      <c r="B93" s="127" t="s">
        <v>633</v>
      </c>
      <c r="C93" s="129">
        <v>0</v>
      </c>
      <c r="D93" s="129">
        <v>0</v>
      </c>
    </row>
    <row r="94" spans="1:4" x14ac:dyDescent="0.2">
      <c r="A94" s="128">
        <v>2114</v>
      </c>
      <c r="B94" s="127" t="s">
        <v>634</v>
      </c>
      <c r="C94" s="129">
        <v>0</v>
      </c>
      <c r="D94" s="129">
        <v>0</v>
      </c>
    </row>
    <row r="95" spans="1:4" x14ac:dyDescent="0.2">
      <c r="A95" s="128"/>
      <c r="B95" s="133" t="s">
        <v>635</v>
      </c>
      <c r="C95" s="132">
        <f>+C96</f>
        <v>0</v>
      </c>
      <c r="D95" s="132">
        <f>+D96</f>
        <v>0</v>
      </c>
    </row>
    <row r="96" spans="1:4" s="127" customFormat="1" x14ac:dyDescent="0.2">
      <c r="A96" s="143">
        <v>3100</v>
      </c>
      <c r="B96" s="149" t="s">
        <v>650</v>
      </c>
      <c r="C96" s="150">
        <f>SUM(C97:C100)</f>
        <v>0</v>
      </c>
      <c r="D96" s="150">
        <f>SUM(D97:D100)</f>
        <v>0</v>
      </c>
    </row>
    <row r="97" spans="1:4" s="127" customFormat="1" x14ac:dyDescent="0.2">
      <c r="A97" s="146"/>
      <c r="B97" s="151" t="s">
        <v>651</v>
      </c>
      <c r="C97" s="152">
        <v>0</v>
      </c>
      <c r="D97" s="152">
        <v>0</v>
      </c>
    </row>
    <row r="98" spans="1:4" s="127" customFormat="1" x14ac:dyDescent="0.2">
      <c r="A98" s="146"/>
      <c r="B98" s="151" t="s">
        <v>652</v>
      </c>
      <c r="C98" s="152">
        <v>0</v>
      </c>
      <c r="D98" s="152">
        <v>0</v>
      </c>
    </row>
    <row r="99" spans="1:4" s="127" customFormat="1" x14ac:dyDescent="0.2">
      <c r="A99" s="146"/>
      <c r="B99" s="151" t="s">
        <v>653</v>
      </c>
      <c r="C99" s="152">
        <v>0</v>
      </c>
      <c r="D99" s="152">
        <v>0</v>
      </c>
    </row>
    <row r="100" spans="1:4" s="127" customFormat="1" x14ac:dyDescent="0.2">
      <c r="A100" s="146"/>
      <c r="B100" s="151" t="s">
        <v>654</v>
      </c>
      <c r="C100" s="152">
        <v>0</v>
      </c>
      <c r="D100" s="152">
        <v>0</v>
      </c>
    </row>
    <row r="101" spans="1:4" s="127" customFormat="1" x14ac:dyDescent="0.2">
      <c r="A101" s="146"/>
      <c r="B101" s="154" t="s">
        <v>655</v>
      </c>
      <c r="C101" s="145">
        <f>+C102</f>
        <v>0</v>
      </c>
      <c r="D101" s="145">
        <f>+D102</f>
        <v>0</v>
      </c>
    </row>
    <row r="102" spans="1:4" s="127" customFormat="1" x14ac:dyDescent="0.2">
      <c r="A102" s="143">
        <v>1270</v>
      </c>
      <c r="B102" s="153" t="s">
        <v>251</v>
      </c>
      <c r="C102" s="150">
        <f>+C103</f>
        <v>0</v>
      </c>
      <c r="D102" s="150">
        <f>+D103</f>
        <v>0</v>
      </c>
    </row>
    <row r="103" spans="1:4" s="127" customFormat="1" x14ac:dyDescent="0.2">
      <c r="A103" s="146">
        <v>1273</v>
      </c>
      <c r="B103" s="147" t="s">
        <v>656</v>
      </c>
      <c r="C103" s="152">
        <v>0</v>
      </c>
      <c r="D103" s="152">
        <v>0</v>
      </c>
    </row>
    <row r="104" spans="1:4" s="127" customFormat="1" x14ac:dyDescent="0.2">
      <c r="A104" s="146"/>
      <c r="B104" s="154" t="s">
        <v>657</v>
      </c>
      <c r="C104" s="145">
        <f>+C105+C107</f>
        <v>0</v>
      </c>
      <c r="D104" s="145">
        <f>+D105+D107</f>
        <v>0</v>
      </c>
    </row>
    <row r="105" spans="1:4" s="127" customFormat="1" x14ac:dyDescent="0.2">
      <c r="A105" s="143">
        <v>4300</v>
      </c>
      <c r="B105" s="149" t="s">
        <v>658</v>
      </c>
      <c r="C105" s="150">
        <f>+C106</f>
        <v>0</v>
      </c>
      <c r="D105" s="155">
        <f>+D106</f>
        <v>0</v>
      </c>
    </row>
    <row r="106" spans="1:4" s="127" customFormat="1" x14ac:dyDescent="0.2">
      <c r="A106" s="146">
        <v>4399</v>
      </c>
      <c r="B106" s="151" t="s">
        <v>351</v>
      </c>
      <c r="C106" s="152">
        <v>0</v>
      </c>
      <c r="D106" s="152">
        <v>0</v>
      </c>
    </row>
    <row r="107" spans="1:4" x14ac:dyDescent="0.2">
      <c r="A107" s="130">
        <v>1120</v>
      </c>
      <c r="B107" s="137" t="s">
        <v>636</v>
      </c>
      <c r="C107" s="132">
        <f>SUM(C108:C116)</f>
        <v>0</v>
      </c>
      <c r="D107" s="132">
        <f>SUM(D108:D116)</f>
        <v>0</v>
      </c>
    </row>
    <row r="108" spans="1:4" x14ac:dyDescent="0.2">
      <c r="A108" s="128">
        <v>1124</v>
      </c>
      <c r="B108" s="138" t="s">
        <v>637</v>
      </c>
      <c r="C108" s="139">
        <v>0</v>
      </c>
      <c r="D108" s="129">
        <v>0</v>
      </c>
    </row>
    <row r="109" spans="1:4" x14ac:dyDescent="0.2">
      <c r="A109" s="128">
        <v>1124</v>
      </c>
      <c r="B109" s="138" t="s">
        <v>638</v>
      </c>
      <c r="C109" s="139">
        <v>0</v>
      </c>
      <c r="D109" s="129">
        <v>0</v>
      </c>
    </row>
    <row r="110" spans="1:4" x14ac:dyDescent="0.2">
      <c r="A110" s="128">
        <v>1124</v>
      </c>
      <c r="B110" s="138" t="s">
        <v>639</v>
      </c>
      <c r="C110" s="139">
        <v>0</v>
      </c>
      <c r="D110" s="129">
        <v>0</v>
      </c>
    </row>
    <row r="111" spans="1:4" x14ac:dyDescent="0.2">
      <c r="A111" s="128">
        <v>1124</v>
      </c>
      <c r="B111" s="138" t="s">
        <v>640</v>
      </c>
      <c r="C111" s="139">
        <v>0</v>
      </c>
      <c r="D111" s="129">
        <v>0</v>
      </c>
    </row>
    <row r="112" spans="1:4" x14ac:dyDescent="0.2">
      <c r="A112" s="128">
        <v>1124</v>
      </c>
      <c r="B112" s="138" t="s">
        <v>641</v>
      </c>
      <c r="C112" s="129">
        <v>0</v>
      </c>
      <c r="D112" s="129">
        <v>0</v>
      </c>
    </row>
    <row r="113" spans="1:4" x14ac:dyDescent="0.2">
      <c r="A113" s="128">
        <v>1124</v>
      </c>
      <c r="B113" s="138" t="s">
        <v>642</v>
      </c>
      <c r="C113" s="129">
        <v>0</v>
      </c>
      <c r="D113" s="129">
        <v>0</v>
      </c>
    </row>
    <row r="114" spans="1:4" x14ac:dyDescent="0.2">
      <c r="A114" s="128">
        <v>1122</v>
      </c>
      <c r="B114" s="138" t="s">
        <v>643</v>
      </c>
      <c r="C114" s="129">
        <v>0</v>
      </c>
      <c r="D114" s="129">
        <v>0</v>
      </c>
    </row>
    <row r="115" spans="1:4" x14ac:dyDescent="0.2">
      <c r="A115" s="128">
        <v>1122</v>
      </c>
      <c r="B115" s="138" t="s">
        <v>644</v>
      </c>
      <c r="C115" s="139">
        <v>0</v>
      </c>
      <c r="D115" s="129">
        <v>0</v>
      </c>
    </row>
    <row r="116" spans="1:4" x14ac:dyDescent="0.2">
      <c r="A116" s="128">
        <v>1122</v>
      </c>
      <c r="B116" s="138" t="s">
        <v>645</v>
      </c>
      <c r="C116" s="129">
        <v>0</v>
      </c>
      <c r="D116" s="129">
        <v>0</v>
      </c>
    </row>
    <row r="117" spans="1:4" x14ac:dyDescent="0.2">
      <c r="A117" s="128"/>
      <c r="B117" s="140" t="s">
        <v>646</v>
      </c>
      <c r="C117" s="132">
        <f>C42+C43+C95-C101-C104</f>
        <v>1304210.03</v>
      </c>
      <c r="D117" s="132">
        <f>D42+D43+D95-D101-D104</f>
        <v>224378.17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78</v>
      </c>
    </row>
    <row r="5" spans="1:2" ht="14.1" customHeight="1" x14ac:dyDescent="0.2">
      <c r="B5" s="99" t="s">
        <v>51</v>
      </c>
    </row>
    <row r="6" spans="1:2" ht="14.1" customHeight="1" x14ac:dyDescent="0.2">
      <c r="B6" s="99" t="s">
        <v>148</v>
      </c>
    </row>
    <row r="7" spans="1:2" ht="14.1" customHeight="1" x14ac:dyDescent="0.2">
      <c r="B7" s="99" t="s">
        <v>149</v>
      </c>
    </row>
    <row r="8" spans="1:2" ht="14.1" customHeight="1" x14ac:dyDescent="0.2"/>
    <row r="9" spans="1:2" x14ac:dyDescent="0.2">
      <c r="A9" s="109" t="s">
        <v>29</v>
      </c>
      <c r="B9" s="101" t="s">
        <v>588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192</v>
      </c>
    </row>
    <row r="12" spans="1:2" ht="15" customHeight="1" x14ac:dyDescent="0.2"/>
    <row r="13" spans="1:2" x14ac:dyDescent="0.2">
      <c r="A13" s="109" t="s">
        <v>76</v>
      </c>
      <c r="B13" s="99" t="s">
        <v>589</v>
      </c>
    </row>
    <row r="14" spans="1:2" ht="15" customHeight="1" x14ac:dyDescent="0.2">
      <c r="B14" s="99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5" sqref="C5:C20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83" t="s">
        <v>667</v>
      </c>
      <c r="B1" s="184"/>
      <c r="C1" s="185"/>
    </row>
    <row r="2" spans="1:3" s="37" customFormat="1" ht="18" customHeight="1" x14ac:dyDescent="0.3">
      <c r="A2" s="186" t="s">
        <v>612</v>
      </c>
      <c r="B2" s="187"/>
      <c r="C2" s="188"/>
    </row>
    <row r="3" spans="1:3" s="37" customFormat="1" ht="18" customHeight="1" x14ac:dyDescent="0.3">
      <c r="A3" s="186" t="s">
        <v>668</v>
      </c>
      <c r="B3" s="189"/>
      <c r="C3" s="188"/>
    </row>
    <row r="4" spans="1:3" s="40" customFormat="1" ht="18" customHeight="1" x14ac:dyDescent="0.2">
      <c r="A4" s="190" t="s">
        <v>613</v>
      </c>
      <c r="B4" s="191"/>
      <c r="C4" s="192"/>
    </row>
    <row r="5" spans="1:3" s="38" customFormat="1" x14ac:dyDescent="0.2">
      <c r="A5" s="58" t="s">
        <v>520</v>
      </c>
      <c r="B5" s="58"/>
      <c r="C5" s="174">
        <v>1766864.04</v>
      </c>
    </row>
    <row r="6" spans="1:3" x14ac:dyDescent="0.2">
      <c r="A6" s="59"/>
      <c r="B6" s="60"/>
      <c r="C6" s="78"/>
    </row>
    <row r="7" spans="1:3" x14ac:dyDescent="0.2">
      <c r="A7" s="67" t="s">
        <v>521</v>
      </c>
      <c r="B7" s="67"/>
      <c r="C7" s="170">
        <f>SUM(C8:C13)</f>
        <v>0</v>
      </c>
    </row>
    <row r="8" spans="1:3" x14ac:dyDescent="0.2">
      <c r="A8" s="75" t="s">
        <v>522</v>
      </c>
      <c r="B8" s="74" t="s">
        <v>341</v>
      </c>
      <c r="C8" s="175">
        <v>0</v>
      </c>
    </row>
    <row r="9" spans="1:3" x14ac:dyDescent="0.2">
      <c r="A9" s="61" t="s">
        <v>523</v>
      </c>
      <c r="B9" s="62" t="s">
        <v>532</v>
      </c>
      <c r="C9" s="175">
        <v>0</v>
      </c>
    </row>
    <row r="10" spans="1:3" x14ac:dyDescent="0.2">
      <c r="A10" s="61" t="s">
        <v>524</v>
      </c>
      <c r="B10" s="62" t="s">
        <v>349</v>
      </c>
      <c r="C10" s="175">
        <v>0</v>
      </c>
    </row>
    <row r="11" spans="1:3" x14ac:dyDescent="0.2">
      <c r="A11" s="61" t="s">
        <v>525</v>
      </c>
      <c r="B11" s="62" t="s">
        <v>350</v>
      </c>
      <c r="C11" s="175">
        <v>0</v>
      </c>
    </row>
    <row r="12" spans="1:3" x14ac:dyDescent="0.2">
      <c r="A12" s="61" t="s">
        <v>526</v>
      </c>
      <c r="B12" s="62" t="s">
        <v>351</v>
      </c>
      <c r="C12" s="175">
        <v>0</v>
      </c>
    </row>
    <row r="13" spans="1:3" x14ac:dyDescent="0.2">
      <c r="A13" s="63" t="s">
        <v>527</v>
      </c>
      <c r="B13" s="64" t="s">
        <v>528</v>
      </c>
      <c r="C13" s="175">
        <v>0</v>
      </c>
    </row>
    <row r="14" spans="1:3" x14ac:dyDescent="0.2">
      <c r="A14" s="73"/>
      <c r="B14" s="65"/>
      <c r="C14" s="66"/>
    </row>
    <row r="15" spans="1:3" x14ac:dyDescent="0.2">
      <c r="A15" s="67" t="s">
        <v>82</v>
      </c>
      <c r="B15" s="60"/>
      <c r="C15" s="170">
        <f>SUM(C16:C18)</f>
        <v>0</v>
      </c>
    </row>
    <row r="16" spans="1:3" x14ac:dyDescent="0.2">
      <c r="A16" s="68">
        <v>3.1</v>
      </c>
      <c r="B16" s="62" t="s">
        <v>531</v>
      </c>
      <c r="C16" s="175">
        <v>0</v>
      </c>
    </row>
    <row r="17" spans="1:3" x14ac:dyDescent="0.2">
      <c r="A17" s="69">
        <v>3.2</v>
      </c>
      <c r="B17" s="62" t="s">
        <v>529</v>
      </c>
      <c r="C17" s="175">
        <v>0</v>
      </c>
    </row>
    <row r="18" spans="1:3" x14ac:dyDescent="0.2">
      <c r="A18" s="69">
        <v>3.3</v>
      </c>
      <c r="B18" s="64" t="s">
        <v>530</v>
      </c>
      <c r="C18" s="176">
        <v>0</v>
      </c>
    </row>
    <row r="19" spans="1:3" x14ac:dyDescent="0.2">
      <c r="A19" s="59"/>
      <c r="B19" s="70"/>
      <c r="C19" s="71"/>
    </row>
    <row r="20" spans="1:3" x14ac:dyDescent="0.2">
      <c r="A20" s="72" t="s">
        <v>659</v>
      </c>
      <c r="B20" s="72"/>
      <c r="C20" s="174">
        <f>C5+C7-C15</f>
        <v>1766864.04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5" workbookViewId="0">
      <selection activeCell="C7" sqref="C7:C39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93" t="s">
        <v>667</v>
      </c>
      <c r="B1" s="194"/>
      <c r="C1" s="195"/>
    </row>
    <row r="2" spans="1:3" s="41" customFormat="1" ht="18.899999999999999" customHeight="1" x14ac:dyDescent="0.3">
      <c r="A2" s="196" t="s">
        <v>614</v>
      </c>
      <c r="B2" s="197"/>
      <c r="C2" s="198"/>
    </row>
    <row r="3" spans="1:3" s="41" customFormat="1" ht="18.899999999999999" customHeight="1" x14ac:dyDescent="0.3">
      <c r="A3" s="196" t="s">
        <v>668</v>
      </c>
      <c r="B3" s="199"/>
      <c r="C3" s="198"/>
    </row>
    <row r="4" spans="1:3" s="42" customFormat="1" x14ac:dyDescent="0.2">
      <c r="A4" s="190" t="s">
        <v>613</v>
      </c>
      <c r="B4" s="191"/>
      <c r="C4" s="192"/>
    </row>
    <row r="5" spans="1:3" x14ac:dyDescent="0.2">
      <c r="A5" s="83" t="s">
        <v>533</v>
      </c>
      <c r="B5" s="58"/>
      <c r="C5" s="142">
        <v>462654.01</v>
      </c>
    </row>
    <row r="6" spans="1:3" x14ac:dyDescent="0.2">
      <c r="A6" s="77"/>
      <c r="B6" s="60"/>
      <c r="C6" s="78"/>
    </row>
    <row r="7" spans="1:3" x14ac:dyDescent="0.2">
      <c r="A7" s="67" t="s">
        <v>534</v>
      </c>
      <c r="B7" s="79"/>
      <c r="C7" s="170">
        <f>SUM(C8:C28)</f>
        <v>0</v>
      </c>
    </row>
    <row r="8" spans="1:3" x14ac:dyDescent="0.2">
      <c r="A8" s="125">
        <v>2.1</v>
      </c>
      <c r="B8" s="84" t="s">
        <v>369</v>
      </c>
      <c r="C8" s="171">
        <v>0</v>
      </c>
    </row>
    <row r="9" spans="1:3" x14ac:dyDescent="0.2">
      <c r="A9" s="125">
        <v>2.2000000000000002</v>
      </c>
      <c r="B9" s="84" t="s">
        <v>366</v>
      </c>
      <c r="C9" s="171">
        <v>0</v>
      </c>
    </row>
    <row r="10" spans="1:3" x14ac:dyDescent="0.2">
      <c r="A10" s="89">
        <v>2.2999999999999998</v>
      </c>
      <c r="B10" s="76" t="s">
        <v>236</v>
      </c>
      <c r="C10" s="171">
        <v>0</v>
      </c>
    </row>
    <row r="11" spans="1:3" x14ac:dyDescent="0.2">
      <c r="A11" s="89">
        <v>2.4</v>
      </c>
      <c r="B11" s="76" t="s">
        <v>237</v>
      </c>
      <c r="C11" s="171">
        <v>0</v>
      </c>
    </row>
    <row r="12" spans="1:3" x14ac:dyDescent="0.2">
      <c r="A12" s="89">
        <v>2.5</v>
      </c>
      <c r="B12" s="76" t="s">
        <v>238</v>
      </c>
      <c r="C12" s="171">
        <v>0</v>
      </c>
    </row>
    <row r="13" spans="1:3" x14ac:dyDescent="0.2">
      <c r="A13" s="89">
        <v>2.6</v>
      </c>
      <c r="B13" s="76" t="s">
        <v>239</v>
      </c>
      <c r="C13" s="171">
        <v>0</v>
      </c>
    </row>
    <row r="14" spans="1:3" x14ac:dyDescent="0.2">
      <c r="A14" s="89">
        <v>2.7</v>
      </c>
      <c r="B14" s="76" t="s">
        <v>240</v>
      </c>
      <c r="C14" s="171">
        <v>0</v>
      </c>
    </row>
    <row r="15" spans="1:3" x14ac:dyDescent="0.2">
      <c r="A15" s="89">
        <v>2.8</v>
      </c>
      <c r="B15" s="76" t="s">
        <v>241</v>
      </c>
      <c r="C15" s="171">
        <v>0</v>
      </c>
    </row>
    <row r="16" spans="1:3" x14ac:dyDescent="0.2">
      <c r="A16" s="89">
        <v>2.9</v>
      </c>
      <c r="B16" s="76" t="s">
        <v>243</v>
      </c>
      <c r="C16" s="171">
        <v>0</v>
      </c>
    </row>
    <row r="17" spans="1:3" x14ac:dyDescent="0.2">
      <c r="A17" s="89" t="s">
        <v>535</v>
      </c>
      <c r="B17" s="76" t="s">
        <v>536</v>
      </c>
      <c r="C17" s="171">
        <v>0</v>
      </c>
    </row>
    <row r="18" spans="1:3" x14ac:dyDescent="0.2">
      <c r="A18" s="89" t="s">
        <v>561</v>
      </c>
      <c r="B18" s="76" t="s">
        <v>245</v>
      </c>
      <c r="C18" s="171">
        <v>0</v>
      </c>
    </row>
    <row r="19" spans="1:3" x14ac:dyDescent="0.2">
      <c r="A19" s="89" t="s">
        <v>562</v>
      </c>
      <c r="B19" s="76" t="s">
        <v>537</v>
      </c>
      <c r="C19" s="171">
        <v>0</v>
      </c>
    </row>
    <row r="20" spans="1:3" x14ac:dyDescent="0.2">
      <c r="A20" s="89" t="s">
        <v>563</v>
      </c>
      <c r="B20" s="76" t="s">
        <v>538</v>
      </c>
      <c r="C20" s="171">
        <v>0</v>
      </c>
    </row>
    <row r="21" spans="1:3" x14ac:dyDescent="0.2">
      <c r="A21" s="89" t="s">
        <v>564</v>
      </c>
      <c r="B21" s="76" t="s">
        <v>539</v>
      </c>
      <c r="C21" s="171">
        <v>0</v>
      </c>
    </row>
    <row r="22" spans="1:3" x14ac:dyDescent="0.2">
      <c r="A22" s="89" t="s">
        <v>540</v>
      </c>
      <c r="B22" s="76" t="s">
        <v>541</v>
      </c>
      <c r="C22" s="171">
        <v>0</v>
      </c>
    </row>
    <row r="23" spans="1:3" x14ac:dyDescent="0.2">
      <c r="A23" s="89" t="s">
        <v>542</v>
      </c>
      <c r="B23" s="76" t="s">
        <v>543</v>
      </c>
      <c r="C23" s="171">
        <v>0</v>
      </c>
    </row>
    <row r="24" spans="1:3" x14ac:dyDescent="0.2">
      <c r="A24" s="89" t="s">
        <v>544</v>
      </c>
      <c r="B24" s="76" t="s">
        <v>545</v>
      </c>
      <c r="C24" s="171">
        <v>0</v>
      </c>
    </row>
    <row r="25" spans="1:3" x14ac:dyDescent="0.2">
      <c r="A25" s="89" t="s">
        <v>546</v>
      </c>
      <c r="B25" s="76" t="s">
        <v>547</v>
      </c>
      <c r="C25" s="171">
        <v>0</v>
      </c>
    </row>
    <row r="26" spans="1:3" x14ac:dyDescent="0.2">
      <c r="A26" s="89" t="s">
        <v>548</v>
      </c>
      <c r="B26" s="76" t="s">
        <v>549</v>
      </c>
      <c r="C26" s="171">
        <v>0</v>
      </c>
    </row>
    <row r="27" spans="1:3" x14ac:dyDescent="0.2">
      <c r="A27" s="89" t="s">
        <v>550</v>
      </c>
      <c r="B27" s="76" t="s">
        <v>551</v>
      </c>
      <c r="C27" s="171">
        <v>0</v>
      </c>
    </row>
    <row r="28" spans="1:3" x14ac:dyDescent="0.2">
      <c r="A28" s="89" t="s">
        <v>552</v>
      </c>
      <c r="B28" s="84" t="s">
        <v>553</v>
      </c>
      <c r="C28" s="171">
        <v>0</v>
      </c>
    </row>
    <row r="29" spans="1:3" x14ac:dyDescent="0.2">
      <c r="A29" s="90"/>
      <c r="B29" s="85"/>
      <c r="C29" s="86"/>
    </row>
    <row r="30" spans="1:3" x14ac:dyDescent="0.2">
      <c r="A30" s="87" t="s">
        <v>554</v>
      </c>
      <c r="B30" s="88"/>
      <c r="C30" s="172">
        <f>SUM(C31:C37)</f>
        <v>0</v>
      </c>
    </row>
    <row r="31" spans="1:3" x14ac:dyDescent="0.2">
      <c r="A31" s="89" t="s">
        <v>555</v>
      </c>
      <c r="B31" s="76" t="s">
        <v>438</v>
      </c>
      <c r="C31" s="171">
        <v>0</v>
      </c>
    </row>
    <row r="32" spans="1:3" x14ac:dyDescent="0.2">
      <c r="A32" s="89" t="s">
        <v>556</v>
      </c>
      <c r="B32" s="76" t="s">
        <v>80</v>
      </c>
      <c r="C32" s="171">
        <v>0</v>
      </c>
    </row>
    <row r="33" spans="1:3" x14ac:dyDescent="0.2">
      <c r="A33" s="89" t="s">
        <v>557</v>
      </c>
      <c r="B33" s="76" t="s">
        <v>448</v>
      </c>
      <c r="C33" s="171">
        <v>0</v>
      </c>
    </row>
    <row r="34" spans="1:3" x14ac:dyDescent="0.2">
      <c r="A34" s="89" t="s">
        <v>558</v>
      </c>
      <c r="B34" s="76" t="s">
        <v>454</v>
      </c>
      <c r="C34" s="171">
        <v>0</v>
      </c>
    </row>
    <row r="35" spans="1:3" x14ac:dyDescent="0.2">
      <c r="A35" s="89" t="s">
        <v>559</v>
      </c>
      <c r="B35" s="76" t="s">
        <v>462</v>
      </c>
      <c r="C35" s="171">
        <v>0</v>
      </c>
    </row>
    <row r="36" spans="1:3" x14ac:dyDescent="0.2">
      <c r="A36" s="89" t="s">
        <v>662</v>
      </c>
      <c r="B36" s="76" t="s">
        <v>366</v>
      </c>
      <c r="C36" s="171">
        <v>0</v>
      </c>
    </row>
    <row r="37" spans="1:3" x14ac:dyDescent="0.2">
      <c r="A37" s="89" t="s">
        <v>663</v>
      </c>
      <c r="B37" s="84" t="s">
        <v>560</v>
      </c>
      <c r="C37" s="173">
        <v>0</v>
      </c>
    </row>
    <row r="38" spans="1:3" x14ac:dyDescent="0.2">
      <c r="A38" s="77"/>
      <c r="B38" s="80"/>
      <c r="C38" s="81"/>
    </row>
    <row r="39" spans="1:3" x14ac:dyDescent="0.2">
      <c r="A39" s="82" t="s">
        <v>660</v>
      </c>
      <c r="B39" s="58"/>
      <c r="C39" s="174">
        <f>C5-C7+C30</f>
        <v>462654.01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topLeftCell="A27" workbookViewId="0">
      <selection activeCell="C53" sqref="C53:C59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82" t="s">
        <v>667</v>
      </c>
      <c r="B1" s="200"/>
      <c r="C1" s="200"/>
      <c r="D1" s="200"/>
      <c r="E1" s="200"/>
      <c r="F1" s="200"/>
      <c r="G1" s="27" t="s">
        <v>604</v>
      </c>
      <c r="H1" s="28">
        <v>2024</v>
      </c>
    </row>
    <row r="2" spans="1:10" ht="18.899999999999999" customHeight="1" x14ac:dyDescent="0.2">
      <c r="A2" s="182" t="s">
        <v>615</v>
      </c>
      <c r="B2" s="200"/>
      <c r="C2" s="200"/>
      <c r="D2" s="200"/>
      <c r="E2" s="200"/>
      <c r="F2" s="200"/>
      <c r="G2" s="27" t="s">
        <v>605</v>
      </c>
      <c r="H2" s="28" t="s">
        <v>607</v>
      </c>
    </row>
    <row r="3" spans="1:10" ht="18.899999999999999" customHeight="1" x14ac:dyDescent="0.2">
      <c r="A3" s="201" t="s">
        <v>668</v>
      </c>
      <c r="B3" s="202"/>
      <c r="C3" s="202"/>
      <c r="D3" s="202"/>
      <c r="E3" s="202"/>
      <c r="F3" s="202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  <c r="C8" s="132"/>
      <c r="D8" s="132"/>
      <c r="E8" s="132"/>
      <c r="F8" s="132"/>
    </row>
    <row r="9" spans="1:10" x14ac:dyDescent="0.2">
      <c r="A9" s="29">
        <v>7110</v>
      </c>
      <c r="B9" s="29" t="s">
        <v>121</v>
      </c>
      <c r="C9" s="129">
        <v>0</v>
      </c>
      <c r="D9" s="129">
        <v>0</v>
      </c>
      <c r="E9" s="129">
        <v>0</v>
      </c>
      <c r="F9" s="129">
        <f>C9+D9+E9</f>
        <v>0</v>
      </c>
    </row>
    <row r="10" spans="1:10" x14ac:dyDescent="0.2">
      <c r="A10" s="29">
        <v>7120</v>
      </c>
      <c r="B10" s="29" t="s">
        <v>120</v>
      </c>
      <c r="C10" s="129">
        <v>0</v>
      </c>
      <c r="D10" s="129">
        <v>0</v>
      </c>
      <c r="E10" s="129">
        <v>0</v>
      </c>
      <c r="F10" s="129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129">
        <v>0</v>
      </c>
      <c r="D11" s="129">
        <v>0</v>
      </c>
      <c r="E11" s="129">
        <v>0</v>
      </c>
      <c r="F11" s="129">
        <f t="shared" si="0"/>
        <v>0</v>
      </c>
    </row>
    <row r="12" spans="1:10" x14ac:dyDescent="0.2">
      <c r="A12" s="29">
        <v>7140</v>
      </c>
      <c r="B12" s="29" t="s">
        <v>118</v>
      </c>
      <c r="C12" s="129">
        <v>0</v>
      </c>
      <c r="D12" s="129">
        <v>0</v>
      </c>
      <c r="E12" s="129">
        <v>0</v>
      </c>
      <c r="F12" s="129">
        <f t="shared" si="0"/>
        <v>0</v>
      </c>
    </row>
    <row r="13" spans="1:10" x14ac:dyDescent="0.2">
      <c r="A13" s="29">
        <v>7150</v>
      </c>
      <c r="B13" s="29" t="s">
        <v>117</v>
      </c>
      <c r="C13" s="129">
        <v>0</v>
      </c>
      <c r="D13" s="129">
        <v>0</v>
      </c>
      <c r="E13" s="129">
        <v>0</v>
      </c>
      <c r="F13" s="129">
        <f t="shared" si="0"/>
        <v>0</v>
      </c>
    </row>
    <row r="14" spans="1:10" x14ac:dyDescent="0.2">
      <c r="A14" s="29">
        <v>7160</v>
      </c>
      <c r="B14" s="29" t="s">
        <v>116</v>
      </c>
      <c r="C14" s="129">
        <v>0</v>
      </c>
      <c r="D14" s="129">
        <v>0</v>
      </c>
      <c r="E14" s="129">
        <v>0</v>
      </c>
      <c r="F14" s="129">
        <f t="shared" si="0"/>
        <v>0</v>
      </c>
    </row>
    <row r="15" spans="1:10" x14ac:dyDescent="0.2">
      <c r="A15" s="29">
        <v>7210</v>
      </c>
      <c r="B15" s="29" t="s">
        <v>115</v>
      </c>
      <c r="C15" s="129">
        <v>0</v>
      </c>
      <c r="D15" s="129">
        <v>0</v>
      </c>
      <c r="E15" s="129">
        <v>0</v>
      </c>
      <c r="F15" s="129">
        <f t="shared" si="0"/>
        <v>0</v>
      </c>
    </row>
    <row r="16" spans="1:10" x14ac:dyDescent="0.2">
      <c r="A16" s="29">
        <v>7220</v>
      </c>
      <c r="B16" s="29" t="s">
        <v>114</v>
      </c>
      <c r="C16" s="129">
        <v>0</v>
      </c>
      <c r="D16" s="129">
        <v>0</v>
      </c>
      <c r="E16" s="129">
        <v>0</v>
      </c>
      <c r="F16" s="129">
        <f t="shared" si="0"/>
        <v>0</v>
      </c>
    </row>
    <row r="17" spans="1:6" x14ac:dyDescent="0.2">
      <c r="A17" s="29">
        <v>7230</v>
      </c>
      <c r="B17" s="29" t="s">
        <v>113</v>
      </c>
      <c r="C17" s="129">
        <v>0</v>
      </c>
      <c r="D17" s="129">
        <v>0</v>
      </c>
      <c r="E17" s="129">
        <v>0</v>
      </c>
      <c r="F17" s="129">
        <f t="shared" si="0"/>
        <v>0</v>
      </c>
    </row>
    <row r="18" spans="1:6" x14ac:dyDescent="0.2">
      <c r="A18" s="29">
        <v>7240</v>
      </c>
      <c r="B18" s="29" t="s">
        <v>112</v>
      </c>
      <c r="C18" s="129">
        <v>0</v>
      </c>
      <c r="D18" s="129">
        <v>0</v>
      </c>
      <c r="E18" s="129">
        <v>0</v>
      </c>
      <c r="F18" s="129">
        <f t="shared" si="0"/>
        <v>0</v>
      </c>
    </row>
    <row r="19" spans="1:6" x14ac:dyDescent="0.2">
      <c r="A19" s="29">
        <v>7250</v>
      </c>
      <c r="B19" s="29" t="s">
        <v>111</v>
      </c>
      <c r="C19" s="129">
        <v>0</v>
      </c>
      <c r="D19" s="129">
        <v>0</v>
      </c>
      <c r="E19" s="129">
        <v>0</v>
      </c>
      <c r="F19" s="129">
        <f t="shared" si="0"/>
        <v>0</v>
      </c>
    </row>
    <row r="20" spans="1:6" x14ac:dyDescent="0.2">
      <c r="A20" s="29">
        <v>7260</v>
      </c>
      <c r="B20" s="29" t="s">
        <v>110</v>
      </c>
      <c r="C20" s="129">
        <v>0</v>
      </c>
      <c r="D20" s="129">
        <v>0</v>
      </c>
      <c r="E20" s="129">
        <v>0</v>
      </c>
      <c r="F20" s="129">
        <f t="shared" si="0"/>
        <v>0</v>
      </c>
    </row>
    <row r="21" spans="1:6" x14ac:dyDescent="0.2">
      <c r="A21" s="29">
        <v>7310</v>
      </c>
      <c r="B21" s="29" t="s">
        <v>109</v>
      </c>
      <c r="C21" s="129">
        <v>0</v>
      </c>
      <c r="D21" s="129">
        <v>0</v>
      </c>
      <c r="E21" s="129">
        <v>0</v>
      </c>
      <c r="F21" s="129">
        <f t="shared" si="0"/>
        <v>0</v>
      </c>
    </row>
    <row r="22" spans="1:6" x14ac:dyDescent="0.2">
      <c r="A22" s="29">
        <v>7320</v>
      </c>
      <c r="B22" s="29" t="s">
        <v>108</v>
      </c>
      <c r="C22" s="129">
        <v>0</v>
      </c>
      <c r="D22" s="129">
        <v>0</v>
      </c>
      <c r="E22" s="129">
        <v>0</v>
      </c>
      <c r="F22" s="129">
        <f t="shared" si="0"/>
        <v>0</v>
      </c>
    </row>
    <row r="23" spans="1:6" x14ac:dyDescent="0.2">
      <c r="A23" s="29">
        <v>7330</v>
      </c>
      <c r="B23" s="29" t="s">
        <v>107</v>
      </c>
      <c r="C23" s="129">
        <v>0</v>
      </c>
      <c r="D23" s="129">
        <v>0</v>
      </c>
      <c r="E23" s="129">
        <v>0</v>
      </c>
      <c r="F23" s="129">
        <f t="shared" si="0"/>
        <v>0</v>
      </c>
    </row>
    <row r="24" spans="1:6" x14ac:dyDescent="0.2">
      <c r="A24" s="29">
        <v>7340</v>
      </c>
      <c r="B24" s="29" t="s">
        <v>106</v>
      </c>
      <c r="C24" s="129">
        <v>0</v>
      </c>
      <c r="D24" s="129">
        <v>0</v>
      </c>
      <c r="E24" s="129">
        <v>0</v>
      </c>
      <c r="F24" s="129">
        <f t="shared" si="0"/>
        <v>0</v>
      </c>
    </row>
    <row r="25" spans="1:6" x14ac:dyDescent="0.2">
      <c r="A25" s="29">
        <v>7350</v>
      </c>
      <c r="B25" s="29" t="s">
        <v>105</v>
      </c>
      <c r="C25" s="129">
        <v>0</v>
      </c>
      <c r="D25" s="129">
        <v>0</v>
      </c>
      <c r="E25" s="129">
        <v>0</v>
      </c>
      <c r="F25" s="129">
        <f t="shared" si="0"/>
        <v>0</v>
      </c>
    </row>
    <row r="26" spans="1:6" x14ac:dyDescent="0.2">
      <c r="A26" s="29">
        <v>7360</v>
      </c>
      <c r="B26" s="29" t="s">
        <v>104</v>
      </c>
      <c r="C26" s="129">
        <v>0</v>
      </c>
      <c r="D26" s="129">
        <v>0</v>
      </c>
      <c r="E26" s="129">
        <v>0</v>
      </c>
      <c r="F26" s="129">
        <f t="shared" si="0"/>
        <v>0</v>
      </c>
    </row>
    <row r="27" spans="1:6" x14ac:dyDescent="0.2">
      <c r="A27" s="29">
        <v>7410</v>
      </c>
      <c r="B27" s="29" t="s">
        <v>103</v>
      </c>
      <c r="C27" s="129">
        <v>0</v>
      </c>
      <c r="D27" s="129">
        <v>0</v>
      </c>
      <c r="E27" s="129">
        <v>0</v>
      </c>
      <c r="F27" s="129">
        <f t="shared" si="0"/>
        <v>0</v>
      </c>
    </row>
    <row r="28" spans="1:6" x14ac:dyDescent="0.2">
      <c r="A28" s="29">
        <v>7420</v>
      </c>
      <c r="B28" s="29" t="s">
        <v>102</v>
      </c>
      <c r="C28" s="129">
        <v>0</v>
      </c>
      <c r="D28" s="129">
        <v>0</v>
      </c>
      <c r="E28" s="129">
        <v>0</v>
      </c>
      <c r="F28" s="129">
        <f t="shared" si="0"/>
        <v>0</v>
      </c>
    </row>
    <row r="29" spans="1:6" x14ac:dyDescent="0.2">
      <c r="A29" s="29">
        <v>7510</v>
      </c>
      <c r="B29" s="29" t="s">
        <v>101</v>
      </c>
      <c r="C29" s="129">
        <v>0</v>
      </c>
      <c r="D29" s="129">
        <v>0</v>
      </c>
      <c r="E29" s="129">
        <v>0</v>
      </c>
      <c r="F29" s="129">
        <f t="shared" si="0"/>
        <v>0</v>
      </c>
    </row>
    <row r="30" spans="1:6" x14ac:dyDescent="0.2">
      <c r="A30" s="29">
        <v>7520</v>
      </c>
      <c r="B30" s="29" t="s">
        <v>100</v>
      </c>
      <c r="C30" s="129">
        <v>0</v>
      </c>
      <c r="D30" s="129">
        <v>0</v>
      </c>
      <c r="E30" s="129">
        <v>0</v>
      </c>
      <c r="F30" s="129">
        <f t="shared" si="0"/>
        <v>0</v>
      </c>
    </row>
    <row r="31" spans="1:6" x14ac:dyDescent="0.2">
      <c r="A31" s="29">
        <v>7610</v>
      </c>
      <c r="B31" s="29" t="s">
        <v>99</v>
      </c>
      <c r="C31" s="129">
        <v>0</v>
      </c>
      <c r="D31" s="129">
        <v>0</v>
      </c>
      <c r="E31" s="129">
        <v>0</v>
      </c>
      <c r="F31" s="129">
        <f t="shared" si="0"/>
        <v>0</v>
      </c>
    </row>
    <row r="32" spans="1:6" x14ac:dyDescent="0.2">
      <c r="A32" s="29">
        <v>7620</v>
      </c>
      <c r="B32" s="29" t="s">
        <v>98</v>
      </c>
      <c r="C32" s="129">
        <v>0</v>
      </c>
      <c r="D32" s="129">
        <v>0</v>
      </c>
      <c r="E32" s="129">
        <v>0</v>
      </c>
      <c r="F32" s="129">
        <f t="shared" si="0"/>
        <v>0</v>
      </c>
    </row>
    <row r="33" spans="1:6" x14ac:dyDescent="0.2">
      <c r="A33" s="29">
        <v>7630</v>
      </c>
      <c r="B33" s="29" t="s">
        <v>97</v>
      </c>
      <c r="C33" s="129">
        <v>0</v>
      </c>
      <c r="D33" s="129">
        <v>0</v>
      </c>
      <c r="E33" s="129">
        <v>0</v>
      </c>
      <c r="F33" s="129">
        <f t="shared" si="0"/>
        <v>0</v>
      </c>
    </row>
    <row r="34" spans="1:6" x14ac:dyDescent="0.2">
      <c r="A34" s="29">
        <v>7640</v>
      </c>
      <c r="B34" s="29" t="s">
        <v>96</v>
      </c>
      <c r="C34" s="129">
        <v>0</v>
      </c>
      <c r="D34" s="129">
        <v>0</v>
      </c>
      <c r="E34" s="129">
        <v>0</v>
      </c>
      <c r="F34" s="129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3" t="str">
        <f>A1</f>
        <v>Sistema Municipal de Agua Potable y Alcantarillado de Santiago Maravatío, Guanajuato.</v>
      </c>
      <c r="C37" s="185"/>
      <c r="D37" s="34"/>
      <c r="E37" s="34"/>
      <c r="F37" s="34"/>
    </row>
    <row r="38" spans="1:6" x14ac:dyDescent="0.2">
      <c r="B38" s="186" t="s">
        <v>664</v>
      </c>
      <c r="C38" s="188"/>
      <c r="D38" s="34"/>
      <c r="E38" s="34"/>
      <c r="F38" s="34"/>
    </row>
    <row r="39" spans="1:6" x14ac:dyDescent="0.2">
      <c r="B39" s="186" t="str">
        <f>A3</f>
        <v>Correspondiente del 1 de Enero al 31 de Marzo de 2024</v>
      </c>
      <c r="C39" s="188"/>
      <c r="D39" s="34"/>
      <c r="E39" s="34"/>
      <c r="F39" s="34"/>
    </row>
    <row r="40" spans="1:6" x14ac:dyDescent="0.2">
      <c r="B40" s="160"/>
      <c r="C40" s="161"/>
      <c r="D40" s="34"/>
      <c r="E40" s="34"/>
      <c r="F40" s="34"/>
    </row>
    <row r="41" spans="1:6" x14ac:dyDescent="0.2">
      <c r="B41" s="162" t="s">
        <v>486</v>
      </c>
      <c r="C41" s="169">
        <f>H1</f>
        <v>2024</v>
      </c>
      <c r="D41" s="34"/>
      <c r="E41" s="34"/>
      <c r="F41" s="34"/>
    </row>
    <row r="42" spans="1:6" x14ac:dyDescent="0.2">
      <c r="B42" s="163" t="s">
        <v>93</v>
      </c>
      <c r="C42" s="164">
        <v>3190000</v>
      </c>
      <c r="D42" s="34"/>
      <c r="E42" s="34"/>
      <c r="F42" s="34"/>
    </row>
    <row r="43" spans="1:6" x14ac:dyDescent="0.2">
      <c r="B43" s="163" t="s">
        <v>92</v>
      </c>
      <c r="C43" s="164">
        <v>-1423135.96</v>
      </c>
      <c r="D43" s="34"/>
      <c r="E43" s="34"/>
      <c r="F43" s="34"/>
    </row>
    <row r="44" spans="1:6" x14ac:dyDescent="0.2">
      <c r="B44" s="163" t="s">
        <v>91</v>
      </c>
      <c r="C44" s="164">
        <v>0</v>
      </c>
      <c r="D44" s="34"/>
      <c r="E44" s="34"/>
      <c r="F44" s="34"/>
    </row>
    <row r="45" spans="1:6" x14ac:dyDescent="0.2">
      <c r="B45" s="163" t="s">
        <v>90</v>
      </c>
      <c r="C45" s="164">
        <v>0</v>
      </c>
      <c r="D45" s="34"/>
      <c r="E45" s="34"/>
      <c r="F45" s="34"/>
    </row>
    <row r="46" spans="1:6" x14ac:dyDescent="0.2">
      <c r="B46" s="163" t="s">
        <v>89</v>
      </c>
      <c r="C46" s="164">
        <v>-1766864.04</v>
      </c>
      <c r="D46" s="34"/>
      <c r="E46" s="34"/>
      <c r="F46" s="34"/>
    </row>
    <row r="47" spans="1:6" x14ac:dyDescent="0.2">
      <c r="B47" s="165"/>
      <c r="C47" s="166"/>
      <c r="D47" s="34"/>
      <c r="E47" s="34"/>
      <c r="F47" s="34"/>
    </row>
    <row r="48" spans="1:6" x14ac:dyDescent="0.2">
      <c r="B48" s="183" t="str">
        <f>A1</f>
        <v>Sistema Municipal de Agua Potable y Alcantarillado de Santiago Maravatío, Guanajuato.</v>
      </c>
      <c r="C48" s="185"/>
    </row>
    <row r="49" spans="2:3" x14ac:dyDescent="0.2">
      <c r="B49" s="186" t="s">
        <v>665</v>
      </c>
      <c r="C49" s="188"/>
    </row>
    <row r="50" spans="2:3" x14ac:dyDescent="0.2">
      <c r="B50" s="186" t="str">
        <f>A3</f>
        <v>Correspondiente del 1 de Enero al 31 de Marzo de 2024</v>
      </c>
      <c r="C50" s="188"/>
    </row>
    <row r="51" spans="2:3" x14ac:dyDescent="0.2">
      <c r="B51" s="160"/>
      <c r="C51" s="161"/>
    </row>
    <row r="52" spans="2:3" x14ac:dyDescent="0.2">
      <c r="B52" s="167" t="s">
        <v>486</v>
      </c>
      <c r="C52" s="169">
        <f>H1</f>
        <v>2024</v>
      </c>
    </row>
    <row r="53" spans="2:3" x14ac:dyDescent="0.2">
      <c r="B53" s="163" t="s">
        <v>88</v>
      </c>
      <c r="C53" s="168">
        <v>-3190000</v>
      </c>
    </row>
    <row r="54" spans="2:3" x14ac:dyDescent="0.2">
      <c r="B54" s="163" t="s">
        <v>87</v>
      </c>
      <c r="C54" s="168">
        <v>2144322.6800000002</v>
      </c>
    </row>
    <row r="55" spans="2:3" x14ac:dyDescent="0.2">
      <c r="B55" s="163" t="s">
        <v>666</v>
      </c>
      <c r="C55" s="168">
        <v>0</v>
      </c>
    </row>
    <row r="56" spans="2:3" x14ac:dyDescent="0.2">
      <c r="B56" s="163" t="s">
        <v>86</v>
      </c>
      <c r="C56" s="168">
        <v>583023.31000000006</v>
      </c>
    </row>
    <row r="57" spans="2:3" x14ac:dyDescent="0.2">
      <c r="B57" s="163" t="s">
        <v>85</v>
      </c>
      <c r="C57" s="168">
        <v>0</v>
      </c>
    </row>
    <row r="58" spans="2:3" x14ac:dyDescent="0.2">
      <c r="B58" s="163" t="s">
        <v>84</v>
      </c>
      <c r="C58" s="168">
        <v>0</v>
      </c>
    </row>
    <row r="59" spans="2:3" x14ac:dyDescent="0.2">
      <c r="B59" s="163" t="s">
        <v>83</v>
      </c>
      <c r="C59" s="168">
        <v>462654.01</v>
      </c>
    </row>
    <row r="61" spans="2:3" x14ac:dyDescent="0.2">
      <c r="B61" s="15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>
      <selection activeCell="B16" sqref="B16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x14ac:dyDescent="0.2">
      <c r="A3" s="1"/>
    </row>
    <row r="4" spans="1:8" s="116" customFormat="1" x14ac:dyDescent="0.2">
      <c r="A4" s="115" t="s">
        <v>33</v>
      </c>
    </row>
    <row r="5" spans="1:8" s="116" customFormat="1" ht="39.9" customHeight="1" x14ac:dyDescent="0.2">
      <c r="A5" s="203" t="s">
        <v>34</v>
      </c>
      <c r="B5" s="203"/>
      <c r="C5" s="203"/>
      <c r="D5" s="203"/>
      <c r="E5" s="203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3.2" x14ac:dyDescent="0.25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x14ac:dyDescent="0.2">
      <c r="A9" s="131" t="s">
        <v>122</v>
      </c>
      <c r="B9" s="117"/>
      <c r="C9" s="117"/>
      <c r="D9" s="117"/>
    </row>
    <row r="10" spans="1:8" s="116" customFormat="1" ht="26.1" customHeight="1" x14ac:dyDescent="0.2">
      <c r="A10" s="119" t="s">
        <v>591</v>
      </c>
      <c r="B10" s="204" t="s">
        <v>36</v>
      </c>
      <c r="C10" s="204"/>
      <c r="D10" s="204"/>
      <c r="E10" s="204"/>
    </row>
    <row r="11" spans="1:8" s="116" customFormat="1" ht="12.9" customHeight="1" x14ac:dyDescent="0.2">
      <c r="A11" s="120" t="s">
        <v>592</v>
      </c>
      <c r="B11" s="121" t="s">
        <v>37</v>
      </c>
      <c r="C11" s="121"/>
      <c r="D11" s="121"/>
      <c r="E11" s="121"/>
    </row>
    <row r="12" spans="1:8" s="116" customFormat="1" ht="26.1" customHeight="1" x14ac:dyDescent="0.2">
      <c r="A12" s="120" t="s">
        <v>593</v>
      </c>
      <c r="B12" s="204" t="s">
        <v>38</v>
      </c>
      <c r="C12" s="204"/>
      <c r="D12" s="204"/>
      <c r="E12" s="204"/>
    </row>
    <row r="13" spans="1:8" s="116" customFormat="1" ht="26.1" customHeight="1" x14ac:dyDescent="0.2">
      <c r="A13" s="120" t="s">
        <v>594</v>
      </c>
      <c r="B13" s="204" t="s">
        <v>39</v>
      </c>
      <c r="C13" s="204"/>
      <c r="D13" s="204"/>
      <c r="E13" s="204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595</v>
      </c>
      <c r="B15" s="121" t="s">
        <v>40</v>
      </c>
    </row>
    <row r="16" spans="1:8" s="116" customFormat="1" ht="12.9" customHeight="1" x14ac:dyDescent="0.2">
      <c r="A16" s="120" t="s">
        <v>596</v>
      </c>
    </row>
    <row r="17" spans="1:4" s="116" customFormat="1" ht="12.9" customHeight="1" x14ac:dyDescent="0.2">
      <c r="A17" s="121"/>
    </row>
    <row r="18" spans="1:4" s="116" customFormat="1" ht="12.9" customHeight="1" x14ac:dyDescent="0.2">
      <c r="A18" s="131" t="s">
        <v>94</v>
      </c>
    </row>
    <row r="19" spans="1:4" s="116" customFormat="1" ht="12.9" customHeight="1" x14ac:dyDescent="0.2">
      <c r="A19" s="124" t="s">
        <v>597</v>
      </c>
    </row>
    <row r="20" spans="1:4" s="116" customFormat="1" ht="12.9" customHeight="1" x14ac:dyDescent="0.2">
      <c r="A20" s="124" t="s">
        <v>598</v>
      </c>
    </row>
    <row r="21" spans="1:4" s="116" customFormat="1" x14ac:dyDescent="0.2">
      <c r="A21" s="117"/>
    </row>
    <row r="22" spans="1:4" s="116" customFormat="1" x14ac:dyDescent="0.2">
      <c r="A22" s="117" t="s">
        <v>515</v>
      </c>
      <c r="B22" s="117"/>
      <c r="C22" s="117"/>
      <c r="D22" s="117"/>
    </row>
    <row r="23" spans="1:4" s="116" customFormat="1" x14ac:dyDescent="0.2">
      <c r="A23" s="117" t="s">
        <v>516</v>
      </c>
      <c r="B23" s="117"/>
      <c r="C23" s="117"/>
      <c r="D23" s="117"/>
    </row>
    <row r="24" spans="1:4" s="116" customFormat="1" x14ac:dyDescent="0.2">
      <c r="A24" s="117" t="s">
        <v>517</v>
      </c>
      <c r="B24" s="117"/>
      <c r="C24" s="117"/>
      <c r="D24" s="117"/>
    </row>
    <row r="25" spans="1:4" s="116" customFormat="1" x14ac:dyDescent="0.2">
      <c r="A25" s="117" t="s">
        <v>518</v>
      </c>
      <c r="B25" s="117"/>
      <c r="C25" s="117"/>
      <c r="D25" s="117"/>
    </row>
    <row r="26" spans="1:4" s="116" customFormat="1" x14ac:dyDescent="0.2">
      <c r="A26" s="117" t="s">
        <v>519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2" x14ac:dyDescent="0.25">
      <c r="A28" s="122" t="s">
        <v>95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2019-02-13T21:19:08Z</cp:lastPrinted>
  <dcterms:created xsi:type="dcterms:W3CDTF">2012-12-11T20:36:24Z</dcterms:created>
  <dcterms:modified xsi:type="dcterms:W3CDTF">2024-04-13T03:48:51Z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